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6735" activeTab="2"/>
  </bookViews>
  <sheets>
    <sheet name="GM lokalizacje" sheetId="1" r:id="rId1"/>
    <sheet name="WM" sheetId="2" r:id="rId2"/>
    <sheet name="GM+WM" sheetId="3" r:id="rId3"/>
  </sheets>
  <definedNames>
    <definedName name="_xlnm.Print_Area" localSheetId="2">'GM+WM'!$A$1:$AG$46</definedName>
  </definedNames>
  <calcPr fullCalcOnLoad="1"/>
</workbook>
</file>

<file path=xl/sharedStrings.xml><?xml version="1.0" encoding="utf-8"?>
<sst xmlns="http://schemas.openxmlformats.org/spreadsheetml/2006/main" count="245" uniqueCount="140">
  <si>
    <t>Lp.</t>
  </si>
  <si>
    <t xml:space="preserve">Łącznie </t>
  </si>
  <si>
    <t>Mireckiego 99</t>
  </si>
  <si>
    <t>1 Maja 86</t>
  </si>
  <si>
    <t>Okrzei 5</t>
  </si>
  <si>
    <t xml:space="preserve">Szarych Szeregów 3 </t>
  </si>
  <si>
    <t>Ossowskiego 27</t>
  </si>
  <si>
    <t>Ludwika Waryńskiego 46</t>
  </si>
  <si>
    <t xml:space="preserve">Jana Kilińskiego 42                                   </t>
  </si>
  <si>
    <t>Jana Kilińskiego 11</t>
  </si>
  <si>
    <t>Józefa Mireckiego 53</t>
  </si>
  <si>
    <t>Adama Mickiewicza 17</t>
  </si>
  <si>
    <t>Piotra Wysockiego 16</t>
  </si>
  <si>
    <t>Piotra Wysockiego 34</t>
  </si>
  <si>
    <t>Jana Dekerta 18</t>
  </si>
  <si>
    <t>Henryka Sienkiewicza 10</t>
  </si>
  <si>
    <t>Henryka Sienkiewicza 11</t>
  </si>
  <si>
    <t>Jana Kilińskiego 20/22</t>
  </si>
  <si>
    <t xml:space="preserve">1 Maja 118                    </t>
  </si>
  <si>
    <t xml:space="preserve">1 Maja 84 </t>
  </si>
  <si>
    <t>Razem</t>
  </si>
  <si>
    <t>L.p.</t>
  </si>
  <si>
    <t>240 l</t>
  </si>
  <si>
    <t>dzwon</t>
  </si>
  <si>
    <t>kontener</t>
  </si>
  <si>
    <t>Razem:</t>
  </si>
  <si>
    <t>cena netto</t>
  </si>
  <si>
    <t>x</t>
  </si>
  <si>
    <t xml:space="preserve"> = </t>
  </si>
  <si>
    <t>Pojemnik 240 l.</t>
  </si>
  <si>
    <t xml:space="preserve"> =</t>
  </si>
  <si>
    <t>Uwaga:</t>
  </si>
  <si>
    <t>Wypełnia Wykonawca (cena netto pojemnika)</t>
  </si>
  <si>
    <t>wypełnia Wykonawca (cena netto pojemnika)</t>
  </si>
  <si>
    <t xml:space="preserve">Pojemnik 1100 l </t>
  </si>
  <si>
    <t>Dzwon</t>
  </si>
  <si>
    <t>Kontener</t>
  </si>
  <si>
    <t>Pojemniki dla budynków tylko Gminy Miasta Żyrardów:</t>
  </si>
  <si>
    <t>Cena netto za 1 pojemnik</t>
  </si>
  <si>
    <t xml:space="preserve">Koszt netto wg rodzaju pojemników </t>
  </si>
  <si>
    <t xml:space="preserve">240 l                  </t>
  </si>
  <si>
    <r>
      <t xml:space="preserve">Stefana Żeromskiego 11  </t>
    </r>
    <r>
      <rPr>
        <sz val="12"/>
        <color indexed="8"/>
        <rFont val="Times New Roman"/>
        <family val="1"/>
      </rPr>
      <t xml:space="preserve">                             </t>
    </r>
  </si>
  <si>
    <t>Bolesława Limanowskiego 26</t>
  </si>
  <si>
    <t xml:space="preserve">Gabriela Narutowicza 24B/Ks. St. Wyszyńskiego 1 i 3                         </t>
  </si>
  <si>
    <t xml:space="preserve"> - Wspólnota Mieszkaniowa przy ul. Strażackiej 3                                       </t>
  </si>
  <si>
    <t>Strażacka 3</t>
  </si>
  <si>
    <t xml:space="preserve"> - Wspólnota Mieszkaniowa przy ul. Ossowskiego 27 </t>
  </si>
  <si>
    <t xml:space="preserve"> - Wspólnota Mieszkaniowa przy ul. Ossowskiego 25 bl 3 </t>
  </si>
  <si>
    <t xml:space="preserve"> - Wspólnota Mieszkaniowa przy ul. Ossowskiego 25 bl 4</t>
  </si>
  <si>
    <t xml:space="preserve"> - Wspólnota Mieszkaniowa przy ul. Kościuszki 18</t>
  </si>
  <si>
    <t xml:space="preserve"> - Wspólnota Mieszkaniowa przy ul. Narutowicza 25</t>
  </si>
  <si>
    <t xml:space="preserve">Lokalizacja pergoli, gniaz pojemników </t>
  </si>
  <si>
    <t>Razem ilości pojemników wg rodzaju:</t>
  </si>
  <si>
    <t xml:space="preserve"> - Wspólnota Mieszkaniowa przy ul. Bolesława Limanowskiego 26               </t>
  </si>
  <si>
    <t xml:space="preserve"> - Wspólnota Mieszkaniowa przy ul. Bolesława Limanowskiego 24</t>
  </si>
  <si>
    <t xml:space="preserve"> - Wspólnota Mieszkaniowa przy ul. Gabriela Narutowicza 24B</t>
  </si>
  <si>
    <t xml:space="preserve"> - Wspólnota Mieszkaniowa przy ul. Gabriela Narutowicza 26B                </t>
  </si>
  <si>
    <t xml:space="preserve"> - Wspólnota Mieszkaniowa przy ul. Gabriela Narutowicza 28 </t>
  </si>
  <si>
    <t xml:space="preserve"> - Wspólnota Mieszkaniowa przy ul. Ks. Pr. Stefana Wyszyńskiego 1</t>
  </si>
  <si>
    <t xml:space="preserve"> - Wspólnota Mieszkaniowa przy ul. Ks. Pr. Stefana Wyszyńskiego 3</t>
  </si>
  <si>
    <t xml:space="preserve"> - Wspólnota Mieszkaniowa przy ul. Ks. Piotra Ściegennego 3</t>
  </si>
  <si>
    <t>Wspólnota Mieszkaniowa przy ul. Kościelnej 7</t>
  </si>
  <si>
    <t xml:space="preserve"> - Wspólnota Mieszkaniowa przy ul. Stefana Żeromskiego 11</t>
  </si>
  <si>
    <t xml:space="preserve"> - Wspólnota Mieszkaniowa przy ul. Ks. O. Wittenberga  11</t>
  </si>
  <si>
    <t xml:space="preserve"> - Wspólnota Mieszkaniowa przy ul. Legionów Polskich 72</t>
  </si>
  <si>
    <t xml:space="preserve"> - Wspólnota Mieszkaniowa przy ul. Ks. Stanisława Konarskiego 4</t>
  </si>
  <si>
    <t xml:space="preserve"> - Ludwika Waryńskiego 25 (budynek gminny)</t>
  </si>
  <si>
    <t xml:space="preserve"> - Limanowskiego 15 (budynek gminny)</t>
  </si>
  <si>
    <t xml:space="preserve"> - Mireckiego 99 (budynek gminny)</t>
  </si>
  <si>
    <t xml:space="preserve"> - Szulmana 20 (budynek gminny)</t>
  </si>
  <si>
    <t xml:space="preserve"> - Narutowicza 21 (budynek gminny)</t>
  </si>
  <si>
    <t xml:space="preserve"> - Narutowicza 23a (budynek gminny)</t>
  </si>
  <si>
    <t xml:space="preserve"> - Narutowicza 23b (budynek gminny)</t>
  </si>
  <si>
    <t>z których korzystają tylko mieszkańcy z budynków Gminy Miasta Żyrardów</t>
  </si>
  <si>
    <t>Załącznik Nr 3</t>
  </si>
  <si>
    <t xml:space="preserve"> - Wspólnota Mieszkaniowa przy ul. Józefa Mireckiego 64</t>
  </si>
  <si>
    <t>Wykaz lokalizacji pojemników na odpady komunalne na zakup brakujących  pojemników</t>
  </si>
  <si>
    <t>Brakujące pojemniki (szt.)</t>
  </si>
  <si>
    <t>Ilość brakujących pojemników</t>
  </si>
  <si>
    <t xml:space="preserve">Wykaz lokalizacji pergoli, gniazd pojemników na odpady komunalne z których korzystają mieszkańcy budynków Wspólnot Miesszkaniowych </t>
  </si>
  <si>
    <t>Cena netto  1 pojemnika</t>
  </si>
  <si>
    <t>Koszt pojemnika netto wg. rodzaju pojemników przypadający na budynek</t>
  </si>
  <si>
    <t>Farbiarska 8</t>
  </si>
  <si>
    <t xml:space="preserve"> - Wspólnota Mieszkaniowa przy ul. Ks. Stanisława Konarskiego 6 nowa pergola</t>
  </si>
  <si>
    <t xml:space="preserve"> - Wspólnota Mieszkaniowa przy ul. Szarych Szeregów 3 nowa pergola</t>
  </si>
  <si>
    <t>1100 l PLAST.</t>
  </si>
  <si>
    <t>1100 l MET.</t>
  </si>
  <si>
    <t>Legionów  Polskich 17</t>
  </si>
  <si>
    <t>Legionów  Polskich 20</t>
  </si>
  <si>
    <t>11 Listopada 26</t>
  </si>
  <si>
    <t>Pojemnik 1100 l metalowy</t>
  </si>
  <si>
    <t>1100 l metal</t>
  </si>
  <si>
    <t>1000 l plast.</t>
  </si>
  <si>
    <t xml:space="preserve">Wykaz lokalizacji pergoli, gniazd pojemników na odpady komunalne z których korzystają mieszkańcy budynków gminych i Wspólnot Miesszkaniowych </t>
  </si>
  <si>
    <t>Pojemnik 110 l metal</t>
  </si>
  <si>
    <t xml:space="preserve"> </t>
  </si>
  <si>
    <t>1100 plastik</t>
  </si>
  <si>
    <t>Pojemnik 1100 l plastik</t>
  </si>
  <si>
    <t>Pojemnik 1100 l ,metal</t>
  </si>
  <si>
    <t>1100 l plastik</t>
  </si>
  <si>
    <t xml:space="preserve">240 l  </t>
  </si>
  <si>
    <t xml:space="preserve">dzwon    </t>
  </si>
  <si>
    <t xml:space="preserve">kontener         </t>
  </si>
  <si>
    <t xml:space="preserve">Razem dla danej lokalizacji      </t>
  </si>
  <si>
    <t xml:space="preserve">Udział % w kosztach zakupu pojemników </t>
  </si>
  <si>
    <t>Udział procentowy</t>
  </si>
  <si>
    <t xml:space="preserve">1100 l plastik </t>
  </si>
  <si>
    <t xml:space="preserve">1100 l metal </t>
  </si>
  <si>
    <t xml:space="preserve">240 l   </t>
  </si>
  <si>
    <t xml:space="preserve">dzwon          </t>
  </si>
  <si>
    <t xml:space="preserve">kontener        </t>
  </si>
  <si>
    <t xml:space="preserve">Udział % w kosztach zakupu  pojemników </t>
  </si>
  <si>
    <t>Koszt pojenika netto wg. rodzaju pojemników przypadający na budynek</t>
  </si>
  <si>
    <t>1100l plastik</t>
  </si>
  <si>
    <t xml:space="preserve">240 l    </t>
  </si>
  <si>
    <t xml:space="preserve">dzwon         </t>
  </si>
  <si>
    <t xml:space="preserve">kontener   </t>
  </si>
  <si>
    <t xml:space="preserve">Razem dla danej lokalizacji         </t>
  </si>
  <si>
    <t>1 Maja 116</t>
  </si>
  <si>
    <t>1 Maja 114</t>
  </si>
  <si>
    <t>Strzelecka 8</t>
  </si>
  <si>
    <t>Strzelecka 12</t>
  </si>
  <si>
    <t>Wspólnota Mieszkaniowa przy ul. Wyszyńskiego 9</t>
  </si>
  <si>
    <t>Łukasińskiego 18/20</t>
  </si>
  <si>
    <t>Łuksińskiego 18/20</t>
  </si>
  <si>
    <t>Łukasińskiego 19</t>
  </si>
  <si>
    <t>Łukasińskiego 24</t>
  </si>
  <si>
    <t>Okrzei 47</t>
  </si>
  <si>
    <t>1 Maja 31</t>
  </si>
  <si>
    <t>1 Maja 33</t>
  </si>
  <si>
    <t>Pojemnik 660 l</t>
  </si>
  <si>
    <t>Pojemnik 120 l</t>
  </si>
  <si>
    <t xml:space="preserve">660 l             </t>
  </si>
  <si>
    <t xml:space="preserve">120 l          </t>
  </si>
  <si>
    <t>660 l</t>
  </si>
  <si>
    <t xml:space="preserve">660 l              </t>
  </si>
  <si>
    <t xml:space="preserve">120 l        </t>
  </si>
  <si>
    <t xml:space="preserve">660 l            </t>
  </si>
  <si>
    <t xml:space="preserve">120 l     </t>
  </si>
  <si>
    <t>120 l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</si>
</sst>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_z_ł_-;\-* #,##0.0\ _z_ł_-;_-* &quot;-&quot;??\ _z_ł_-;_-@_-"/>
    <numFmt numFmtId="170" formatCode="0.0"/>
    <numFmt numFmtId="171" formatCode="0.0000"/>
    <numFmt numFmtId="172" formatCode="0.000"/>
    <numFmt numFmtId="173" formatCode="#,##0.00_ ;\-#,##0.00\ "/>
    <numFmt numFmtId="174" formatCode="0.00000"/>
  </numFmts>
  <fonts count="3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30"/>
      <name val="Times New Roman"/>
      <family val="1"/>
    </font>
    <font>
      <b/>
      <sz val="11"/>
      <name val="Times New Roman"/>
      <family val="1"/>
    </font>
    <font>
      <sz val="12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1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0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</cellStyleXfs>
  <cellXfs count="45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43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166" fontId="8" fillId="0" borderId="0" xfId="0" applyNumberFormat="1" applyFont="1" applyAlignment="1">
      <alignment/>
    </xf>
    <xf numFmtId="0" fontId="8" fillId="25" borderId="0" xfId="0" applyFont="1" applyFill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8" fillId="25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3" fontId="2" fillId="0" borderId="23" xfId="42" applyFont="1" applyBorder="1" applyAlignment="1">
      <alignment vertical="center" wrapText="1"/>
    </xf>
    <xf numFmtId="43" fontId="2" fillId="0" borderId="24" xfId="42" applyFont="1" applyBorder="1" applyAlignment="1">
      <alignment vertical="center" wrapText="1"/>
    </xf>
    <xf numFmtId="43" fontId="2" fillId="0" borderId="25" xfId="42" applyFont="1" applyBorder="1" applyAlignment="1">
      <alignment vertical="center" wrapText="1"/>
    </xf>
    <xf numFmtId="43" fontId="2" fillId="0" borderId="24" xfId="42" applyFont="1" applyBorder="1" applyAlignment="1">
      <alignment vertical="center"/>
    </xf>
    <xf numFmtId="43" fontId="2" fillId="0" borderId="25" xfId="42" applyFont="1" applyBorder="1" applyAlignment="1">
      <alignment vertical="center"/>
    </xf>
    <xf numFmtId="43" fontId="2" fillId="0" borderId="24" xfId="42" applyFont="1" applyFill="1" applyBorder="1" applyAlignment="1">
      <alignment vertical="center"/>
    </xf>
    <xf numFmtId="43" fontId="2" fillId="0" borderId="25" xfId="42" applyFont="1" applyFill="1" applyBorder="1" applyAlignment="1">
      <alignment vertical="center"/>
    </xf>
    <xf numFmtId="43" fontId="5" fillId="0" borderId="12" xfId="0" applyNumberFormat="1" applyFont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43" fontId="5" fillId="0" borderId="17" xfId="0" applyNumberFormat="1" applyFont="1" applyBorder="1" applyAlignment="1">
      <alignment vertical="center"/>
    </xf>
    <xf numFmtId="43" fontId="5" fillId="0" borderId="0" xfId="0" applyNumberFormat="1" applyFont="1" applyAlignment="1">
      <alignment vertical="center"/>
    </xf>
    <xf numFmtId="43" fontId="2" fillId="0" borderId="26" xfId="42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28" xfId="0" applyNumberFormat="1" applyFont="1" applyBorder="1" applyAlignment="1">
      <alignment vertical="center"/>
    </xf>
    <xf numFmtId="2" fontId="5" fillId="0" borderId="29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10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9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Alignment="1">
      <alignment vertical="center"/>
    </xf>
    <xf numFmtId="2" fontId="12" fillId="0" borderId="11" xfId="0" applyNumberFormat="1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12" fillId="26" borderId="11" xfId="0" applyFont="1" applyFill="1" applyBorder="1" applyAlignment="1">
      <alignment horizontal="center" vertical="center"/>
    </xf>
    <xf numFmtId="2" fontId="12" fillId="0" borderId="17" xfId="0" applyNumberFormat="1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2" borderId="15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2" fillId="2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2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0" applyNumberFormat="1" applyFont="1" applyAlignment="1">
      <alignment horizontal="left"/>
    </xf>
    <xf numFmtId="0" fontId="13" fillId="0" borderId="0" xfId="0" applyFont="1" applyAlignment="1">
      <alignment vertical="center"/>
    </xf>
    <xf numFmtId="0" fontId="13" fillId="25" borderId="0" xfId="0" applyFont="1" applyFill="1" applyAlignment="1">
      <alignment vertical="center"/>
    </xf>
    <xf numFmtId="0" fontId="13" fillId="25" borderId="0" xfId="0" applyFont="1" applyFill="1" applyAlignment="1">
      <alignment/>
    </xf>
    <xf numFmtId="0" fontId="13" fillId="25" borderId="0" xfId="0" applyFont="1" applyFill="1" applyAlignment="1">
      <alignment horizontal="center"/>
    </xf>
    <xf numFmtId="43" fontId="13" fillId="25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 wrapText="1"/>
    </xf>
    <xf numFmtId="0" fontId="4" fillId="20" borderId="35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43" fontId="2" fillId="20" borderId="26" xfId="42" applyFont="1" applyFill="1" applyBorder="1" applyAlignment="1">
      <alignment vertical="center"/>
    </xf>
    <xf numFmtId="2" fontId="2" fillId="20" borderId="27" xfId="0" applyNumberFormat="1" applyFont="1" applyFill="1" applyBorder="1" applyAlignment="1">
      <alignment vertical="center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43" fontId="2" fillId="20" borderId="14" xfId="0" applyNumberFormat="1" applyFont="1" applyFill="1" applyBorder="1" applyAlignment="1">
      <alignment vertical="center"/>
    </xf>
    <xf numFmtId="43" fontId="2" fillId="20" borderId="10" xfId="0" applyNumberFormat="1" applyFont="1" applyFill="1" applyBorder="1" applyAlignment="1">
      <alignment vertical="center"/>
    </xf>
    <xf numFmtId="43" fontId="2" fillId="20" borderId="13" xfId="0" applyNumberFormat="1" applyFont="1" applyFill="1" applyBorder="1" applyAlignment="1">
      <alignment vertical="center"/>
    </xf>
    <xf numFmtId="43" fontId="13" fillId="0" borderId="0" xfId="0" applyNumberFormat="1" applyFont="1" applyAlignment="1">
      <alignment/>
    </xf>
    <xf numFmtId="0" fontId="4" fillId="24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37" xfId="0" applyFont="1" applyBorder="1" applyAlignment="1">
      <alignment vertical="center"/>
    </xf>
    <xf numFmtId="0" fontId="15" fillId="0" borderId="37" xfId="0" applyFont="1" applyBorder="1" applyAlignment="1">
      <alignment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4" fillId="20" borderId="40" xfId="0" applyFont="1" applyFill="1" applyBorder="1" applyAlignment="1">
      <alignment horizontal="center" vertical="center" wrapText="1"/>
    </xf>
    <xf numFmtId="0" fontId="4" fillId="20" borderId="4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/>
    </xf>
    <xf numFmtId="0" fontId="12" fillId="27" borderId="42" xfId="0" applyFont="1" applyFill="1" applyBorder="1" applyAlignment="1">
      <alignment horizontal="center" vertical="center"/>
    </xf>
    <xf numFmtId="0" fontId="12" fillId="27" borderId="17" xfId="0" applyFont="1" applyFill="1" applyBorder="1" applyAlignment="1">
      <alignment horizontal="center" vertical="center"/>
    </xf>
    <xf numFmtId="0" fontId="4" fillId="24" borderId="2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4" fillId="20" borderId="43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2" fillId="0" borderId="21" xfId="0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0" fontId="4" fillId="20" borderId="45" xfId="0" applyFont="1" applyFill="1" applyBorder="1" applyAlignment="1">
      <alignment horizontal="center" vertical="center" wrapText="1"/>
    </xf>
    <xf numFmtId="0" fontId="4" fillId="24" borderId="36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right" vertical="center" wrapText="1"/>
    </xf>
    <xf numFmtId="0" fontId="12" fillId="0" borderId="25" xfId="0" applyFont="1" applyFill="1" applyBorder="1" applyAlignment="1">
      <alignment horizontal="right" vertical="center" wrapText="1"/>
    </xf>
    <xf numFmtId="0" fontId="12" fillId="0" borderId="24" xfId="0" applyFont="1" applyFill="1" applyBorder="1" applyAlignment="1">
      <alignment vertical="center"/>
    </xf>
    <xf numFmtId="0" fontId="4" fillId="24" borderId="2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2" fontId="12" fillId="0" borderId="29" xfId="0" applyNumberFormat="1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43" fontId="2" fillId="0" borderId="24" xfId="42" applyFont="1" applyFill="1" applyBorder="1" applyAlignment="1">
      <alignment vertical="center" wrapText="1"/>
    </xf>
    <xf numFmtId="43" fontId="2" fillId="0" borderId="25" xfId="42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2" fontId="12" fillId="0" borderId="24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20" borderId="20" xfId="0" applyFont="1" applyFill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7" fillId="0" borderId="24" xfId="0" applyFont="1" applyFill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43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166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66" fontId="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25" borderId="0" xfId="0" applyFont="1" applyFill="1" applyAlignment="1">
      <alignment horizontal="center" vertical="center"/>
    </xf>
    <xf numFmtId="43" fontId="8" fillId="25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25" borderId="0" xfId="0" applyFont="1" applyFill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26" borderId="35" xfId="0" applyFont="1" applyFill="1" applyBorder="1" applyAlignment="1">
      <alignment horizontal="center" vertical="center"/>
    </xf>
    <xf numFmtId="0" fontId="12" fillId="27" borderId="41" xfId="0" applyFont="1" applyFill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2" fontId="12" fillId="0" borderId="40" xfId="0" applyNumberFormat="1" applyFont="1" applyBorder="1" applyAlignment="1">
      <alignment vertical="center"/>
    </xf>
    <xf numFmtId="2" fontId="12" fillId="0" borderId="35" xfId="0" applyNumberFormat="1" applyFont="1" applyBorder="1" applyAlignment="1">
      <alignment vertical="center"/>
    </xf>
    <xf numFmtId="2" fontId="12" fillId="0" borderId="41" xfId="0" applyNumberFormat="1" applyFont="1" applyBorder="1" applyAlignment="1">
      <alignment vertical="center"/>
    </xf>
    <xf numFmtId="2" fontId="12" fillId="0" borderId="47" xfId="0" applyNumberFormat="1" applyFont="1" applyBorder="1" applyAlignment="1">
      <alignment vertical="center"/>
    </xf>
    <xf numFmtId="0" fontId="4" fillId="20" borderId="14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3" xfId="0" applyFont="1" applyFill="1" applyBorder="1" applyAlignment="1">
      <alignment horizontal="center" vertical="center" wrapText="1"/>
    </xf>
    <xf numFmtId="2" fontId="5" fillId="25" borderId="14" xfId="0" applyNumberFormat="1" applyFont="1" applyFill="1" applyBorder="1" applyAlignment="1">
      <alignment vertical="center"/>
    </xf>
    <xf numFmtId="2" fontId="5" fillId="25" borderId="10" xfId="0" applyNumberFormat="1" applyFont="1" applyFill="1" applyBorder="1" applyAlignment="1">
      <alignment vertical="center"/>
    </xf>
    <xf numFmtId="2" fontId="5" fillId="25" borderId="13" xfId="0" applyNumberFormat="1" applyFont="1" applyFill="1" applyBorder="1" applyAlignment="1">
      <alignment vertical="center"/>
    </xf>
    <xf numFmtId="2" fontId="5" fillId="25" borderId="21" xfId="0" applyNumberFormat="1" applyFont="1" applyFill="1" applyBorder="1" applyAlignment="1">
      <alignment vertical="center"/>
    </xf>
    <xf numFmtId="2" fontId="5" fillId="25" borderId="15" xfId="0" applyNumberFormat="1" applyFont="1" applyFill="1" applyBorder="1" applyAlignment="1">
      <alignment vertical="center"/>
    </xf>
    <xf numFmtId="2" fontId="5" fillId="25" borderId="16" xfId="0" applyNumberFormat="1" applyFont="1" applyFill="1" applyBorder="1" applyAlignment="1">
      <alignment vertical="center"/>
    </xf>
    <xf numFmtId="2" fontId="13" fillId="0" borderId="0" xfId="0" applyNumberFormat="1" applyFont="1" applyAlignment="1">
      <alignment/>
    </xf>
    <xf numFmtId="43" fontId="2" fillId="0" borderId="23" xfId="42" applyFont="1" applyFill="1" applyBorder="1" applyAlignment="1">
      <alignment vertical="center"/>
    </xf>
    <xf numFmtId="43" fontId="2" fillId="0" borderId="0" xfId="42" applyFont="1" applyAlignment="1">
      <alignment vertical="center"/>
    </xf>
    <xf numFmtId="166" fontId="2" fillId="0" borderId="26" xfId="42" applyNumberFormat="1" applyFont="1" applyBorder="1" applyAlignment="1">
      <alignment vertical="center"/>
    </xf>
    <xf numFmtId="43" fontId="2" fillId="0" borderId="0" xfId="42" applyFont="1" applyBorder="1" applyAlignment="1">
      <alignment vertical="center"/>
    </xf>
    <xf numFmtId="0" fontId="16" fillId="0" borderId="0" xfId="0" applyFont="1" applyAlignment="1">
      <alignment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2" fillId="0" borderId="49" xfId="0" applyFont="1" applyFill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26" borderId="50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2" fillId="2" borderId="50" xfId="0" applyFont="1" applyFill="1" applyBorder="1" applyAlignment="1">
      <alignment vertical="center"/>
    </xf>
    <xf numFmtId="0" fontId="12" fillId="2" borderId="42" xfId="0" applyFont="1" applyFill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4" fillId="0" borderId="52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26" borderId="15" xfId="0" applyFont="1" applyFill="1" applyBorder="1" applyAlignment="1">
      <alignment horizontal="center" vertical="center"/>
    </xf>
    <xf numFmtId="0" fontId="12" fillId="27" borderId="1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26" borderId="18" xfId="0" applyFont="1" applyFill="1" applyBorder="1" applyAlignment="1">
      <alignment horizontal="center" vertical="center"/>
    </xf>
    <xf numFmtId="0" fontId="12" fillId="27" borderId="19" xfId="0" applyFont="1" applyFill="1" applyBorder="1" applyAlignment="1">
      <alignment horizontal="center" vertical="center"/>
    </xf>
    <xf numFmtId="0" fontId="12" fillId="0" borderId="53" xfId="0" applyFont="1" applyBorder="1" applyAlignment="1">
      <alignment vertical="center"/>
    </xf>
    <xf numFmtId="0" fontId="12" fillId="0" borderId="54" xfId="0" applyFont="1" applyFill="1" applyBorder="1" applyAlignment="1">
      <alignment vertical="center" wrapText="1"/>
    </xf>
    <xf numFmtId="0" fontId="12" fillId="24" borderId="45" xfId="0" applyFont="1" applyFill="1" applyBorder="1" applyAlignment="1">
      <alignment vertical="center"/>
    </xf>
    <xf numFmtId="166" fontId="19" fillId="0" borderId="0" xfId="0" applyNumberFormat="1" applyFont="1" applyAlignment="1">
      <alignment/>
    </xf>
    <xf numFmtId="166" fontId="12" fillId="0" borderId="0" xfId="0" applyNumberFormat="1" applyFont="1" applyFill="1" applyAlignment="1">
      <alignment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18" xfId="0" applyFont="1" applyFill="1" applyBorder="1" applyAlignment="1">
      <alignment horizontal="center" vertical="center"/>
    </xf>
    <xf numFmtId="0" fontId="5" fillId="17" borderId="19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/>
    </xf>
    <xf numFmtId="0" fontId="5" fillId="17" borderId="16" xfId="0" applyFont="1" applyFill="1" applyBorder="1" applyAlignment="1">
      <alignment horizontal="center" vertical="center"/>
    </xf>
    <xf numFmtId="0" fontId="5" fillId="17" borderId="15" xfId="0" applyFont="1" applyFill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7" xfId="0" applyFont="1" applyFill="1" applyBorder="1" applyAlignment="1">
      <alignment horizontal="center" vertical="center" wrapText="1"/>
    </xf>
    <xf numFmtId="0" fontId="5" fillId="17" borderId="18" xfId="0" applyFont="1" applyFill="1" applyBorder="1" applyAlignment="1">
      <alignment horizontal="center" vertical="center" wrapText="1"/>
    </xf>
    <xf numFmtId="0" fontId="5" fillId="17" borderId="19" xfId="0" applyFont="1" applyFill="1" applyBorder="1" applyAlignment="1">
      <alignment horizontal="center" vertical="center" wrapText="1"/>
    </xf>
    <xf numFmtId="0" fontId="5" fillId="17" borderId="35" xfId="0" applyFont="1" applyFill="1" applyBorder="1" applyAlignment="1">
      <alignment horizontal="center" vertical="center"/>
    </xf>
    <xf numFmtId="0" fontId="2" fillId="17" borderId="10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2" fontId="12" fillId="17" borderId="21" xfId="0" applyNumberFormat="1" applyFont="1" applyFill="1" applyBorder="1" applyAlignment="1">
      <alignment vertical="center"/>
    </xf>
    <xf numFmtId="2" fontId="12" fillId="17" borderId="15" xfId="0" applyNumberFormat="1" applyFont="1" applyFill="1" applyBorder="1" applyAlignment="1">
      <alignment vertical="center"/>
    </xf>
    <xf numFmtId="2" fontId="12" fillId="17" borderId="52" xfId="0" applyNumberFormat="1" applyFont="1" applyFill="1" applyBorder="1" applyAlignment="1">
      <alignment vertical="center"/>
    </xf>
    <xf numFmtId="2" fontId="12" fillId="17" borderId="12" xfId="0" applyNumberFormat="1" applyFont="1" applyFill="1" applyBorder="1" applyAlignment="1">
      <alignment vertical="center"/>
    </xf>
    <xf numFmtId="2" fontId="12" fillId="17" borderId="11" xfId="0" applyNumberFormat="1" applyFont="1" applyFill="1" applyBorder="1" applyAlignment="1">
      <alignment vertical="center"/>
    </xf>
    <xf numFmtId="2" fontId="12" fillId="17" borderId="37" xfId="0" applyNumberFormat="1" applyFont="1" applyFill="1" applyBorder="1" applyAlignment="1">
      <alignment vertical="center"/>
    </xf>
    <xf numFmtId="2" fontId="12" fillId="17" borderId="22" xfId="0" applyNumberFormat="1" applyFont="1" applyFill="1" applyBorder="1" applyAlignment="1">
      <alignment vertical="center"/>
    </xf>
    <xf numFmtId="2" fontId="12" fillId="17" borderId="18" xfId="0" applyNumberFormat="1" applyFont="1" applyFill="1" applyBorder="1" applyAlignment="1">
      <alignment vertical="center"/>
    </xf>
    <xf numFmtId="2" fontId="12" fillId="17" borderId="38" xfId="0" applyNumberFormat="1" applyFont="1" applyFill="1" applyBorder="1" applyAlignment="1">
      <alignment vertical="center"/>
    </xf>
    <xf numFmtId="2" fontId="12" fillId="17" borderId="44" xfId="0" applyNumberFormat="1" applyFont="1" applyFill="1" applyBorder="1" applyAlignment="1">
      <alignment vertical="center"/>
    </xf>
    <xf numFmtId="2" fontId="12" fillId="17" borderId="50" xfId="0" applyNumberFormat="1" applyFont="1" applyFill="1" applyBorder="1" applyAlignment="1">
      <alignment vertical="center"/>
    </xf>
    <xf numFmtId="2" fontId="12" fillId="17" borderId="54" xfId="0" applyNumberFormat="1" applyFont="1" applyFill="1" applyBorder="1" applyAlignment="1">
      <alignment vertical="center"/>
    </xf>
    <xf numFmtId="2" fontId="12" fillId="17" borderId="40" xfId="0" applyNumberFormat="1" applyFont="1" applyFill="1" applyBorder="1" applyAlignment="1">
      <alignment vertical="center"/>
    </xf>
    <xf numFmtId="2" fontId="12" fillId="17" borderId="35" xfId="0" applyNumberFormat="1" applyFont="1" applyFill="1" applyBorder="1" applyAlignment="1">
      <alignment vertical="center"/>
    </xf>
    <xf numFmtId="2" fontId="12" fillId="17" borderId="45" xfId="0" applyNumberFormat="1" applyFont="1" applyFill="1" applyBorder="1" applyAlignment="1">
      <alignment vertical="center"/>
    </xf>
    <xf numFmtId="0" fontId="5" fillId="28" borderId="25" xfId="0" applyFont="1" applyFill="1" applyBorder="1" applyAlignment="1">
      <alignment vertical="center"/>
    </xf>
    <xf numFmtId="0" fontId="5" fillId="28" borderId="24" xfId="0" applyFont="1" applyFill="1" applyBorder="1" applyAlignment="1">
      <alignment vertical="center"/>
    </xf>
    <xf numFmtId="0" fontId="6" fillId="17" borderId="1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20" borderId="18" xfId="0" applyFont="1" applyFill="1" applyBorder="1" applyAlignment="1">
      <alignment horizontal="center" vertical="center"/>
    </xf>
    <xf numFmtId="0" fontId="6" fillId="17" borderId="11" xfId="0" applyFont="1" applyFill="1" applyBorder="1" applyAlignment="1">
      <alignment horizontal="center" vertical="center" wrapText="1"/>
    </xf>
    <xf numFmtId="0" fontId="11" fillId="17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9" fillId="20" borderId="18" xfId="0" applyFont="1" applyFill="1" applyBorder="1" applyAlignment="1">
      <alignment horizontal="center" vertical="center" wrapText="1"/>
    </xf>
    <xf numFmtId="0" fontId="5" fillId="17" borderId="39" xfId="0" applyFont="1" applyFill="1" applyBorder="1" applyAlignment="1">
      <alignment horizontal="center" vertical="center"/>
    </xf>
    <xf numFmtId="0" fontId="5" fillId="17" borderId="55" xfId="0" applyFont="1" applyFill="1" applyBorder="1" applyAlignment="1">
      <alignment horizontal="center" vertical="center"/>
    </xf>
    <xf numFmtId="0" fontId="5" fillId="17" borderId="56" xfId="0" applyFont="1" applyFill="1" applyBorder="1" applyAlignment="1">
      <alignment horizontal="center" vertical="center"/>
    </xf>
    <xf numFmtId="0" fontId="5" fillId="17" borderId="57" xfId="0" applyFont="1" applyFill="1" applyBorder="1" applyAlignment="1">
      <alignment horizontal="center" vertical="center"/>
    </xf>
    <xf numFmtId="0" fontId="5" fillId="17" borderId="57" xfId="0" applyFont="1" applyFill="1" applyBorder="1" applyAlignment="1">
      <alignment horizontal="center" vertical="center" wrapText="1"/>
    </xf>
    <xf numFmtId="0" fontId="5" fillId="17" borderId="55" xfId="0" applyFont="1" applyFill="1" applyBorder="1" applyAlignment="1">
      <alignment horizontal="center" vertical="center" wrapText="1"/>
    </xf>
    <xf numFmtId="0" fontId="5" fillId="17" borderId="56" xfId="0" applyFont="1" applyFill="1" applyBorder="1" applyAlignment="1">
      <alignment horizontal="center" vertical="center" wrapText="1"/>
    </xf>
    <xf numFmtId="0" fontId="2" fillId="20" borderId="40" xfId="0" applyFont="1" applyFill="1" applyBorder="1" applyAlignment="1">
      <alignment horizontal="center" vertical="center" wrapText="1"/>
    </xf>
    <xf numFmtId="0" fontId="5" fillId="17" borderId="24" xfId="0" applyFont="1" applyFill="1" applyBorder="1" applyAlignment="1">
      <alignment vertical="center"/>
    </xf>
    <xf numFmtId="0" fontId="2" fillId="17" borderId="39" xfId="0" applyFont="1" applyFill="1" applyBorder="1" applyAlignment="1">
      <alignment horizontal="center" vertical="center"/>
    </xf>
    <xf numFmtId="0" fontId="5" fillId="17" borderId="24" xfId="0" applyFont="1" applyFill="1" applyBorder="1" applyAlignment="1">
      <alignment vertical="center" wrapText="1"/>
    </xf>
    <xf numFmtId="0" fontId="6" fillId="17" borderId="24" xfId="0" applyFont="1" applyFill="1" applyBorder="1" applyAlignment="1">
      <alignment vertical="center" wrapText="1"/>
    </xf>
    <xf numFmtId="0" fontId="5" fillId="17" borderId="58" xfId="0" applyFont="1" applyFill="1" applyBorder="1" applyAlignment="1">
      <alignment vertical="center"/>
    </xf>
    <xf numFmtId="0" fontId="4" fillId="20" borderId="39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56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2" fillId="20" borderId="56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2" fontId="5" fillId="25" borderId="57" xfId="0" applyNumberFormat="1" applyFont="1" applyFill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2" fontId="5" fillId="25" borderId="39" xfId="0" applyNumberFormat="1" applyFont="1" applyFill="1" applyBorder="1" applyAlignment="1">
      <alignment vertical="center"/>
    </xf>
    <xf numFmtId="0" fontId="6" fillId="17" borderId="37" xfId="0" applyFont="1" applyFill="1" applyBorder="1" applyAlignment="1">
      <alignment horizontal="center" vertical="center" wrapText="1"/>
    </xf>
    <xf numFmtId="0" fontId="6" fillId="17" borderId="37" xfId="0" applyFont="1" applyFill="1" applyBorder="1" applyAlignment="1">
      <alignment horizontal="center" vertical="center"/>
    </xf>
    <xf numFmtId="0" fontId="36" fillId="20" borderId="60" xfId="0" applyFont="1" applyFill="1" applyBorder="1" applyAlignment="1">
      <alignment horizontal="center" vertical="center"/>
    </xf>
    <xf numFmtId="0" fontId="11" fillId="17" borderId="36" xfId="0" applyFont="1" applyFill="1" applyBorder="1" applyAlignment="1">
      <alignment horizontal="center" vertical="center"/>
    </xf>
    <xf numFmtId="0" fontId="2" fillId="20" borderId="61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 wrapText="1"/>
    </xf>
    <xf numFmtId="0" fontId="37" fillId="17" borderId="11" xfId="0" applyFont="1" applyFill="1" applyBorder="1" applyAlignment="1">
      <alignment horizontal="center" vertical="center"/>
    </xf>
    <xf numFmtId="0" fontId="36" fillId="17" borderId="11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vertical="center"/>
    </xf>
    <xf numFmtId="0" fontId="12" fillId="0" borderId="55" xfId="0" applyFont="1" applyBorder="1" applyAlignment="1">
      <alignment vertical="center"/>
    </xf>
    <xf numFmtId="0" fontId="12" fillId="0" borderId="56" xfId="0" applyFont="1" applyBorder="1" applyAlignment="1">
      <alignment vertical="center"/>
    </xf>
    <xf numFmtId="0" fontId="12" fillId="2" borderId="59" xfId="0" applyFont="1" applyFill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4" fillId="20" borderId="56" xfId="0" applyFont="1" applyFill="1" applyBorder="1" applyAlignment="1">
      <alignment horizontal="center" vertical="center" wrapText="1"/>
    </xf>
    <xf numFmtId="0" fontId="5" fillId="0" borderId="57" xfId="0" applyFont="1" applyBorder="1" applyAlignment="1">
      <alignment vertical="center"/>
    </xf>
    <xf numFmtId="43" fontId="5" fillId="0" borderId="55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43" fontId="2" fillId="20" borderId="39" xfId="0" applyNumberFormat="1" applyFont="1" applyFill="1" applyBorder="1" applyAlignment="1">
      <alignment vertical="center"/>
    </xf>
    <xf numFmtId="2" fontId="12" fillId="17" borderId="57" xfId="0" applyNumberFormat="1" applyFont="1" applyFill="1" applyBorder="1" applyAlignment="1">
      <alignment vertical="center"/>
    </xf>
    <xf numFmtId="2" fontId="12" fillId="17" borderId="55" xfId="0" applyNumberFormat="1" applyFont="1" applyFill="1" applyBorder="1" applyAlignment="1">
      <alignment vertical="center"/>
    </xf>
    <xf numFmtId="2" fontId="12" fillId="17" borderId="56" xfId="0" applyNumberFormat="1" applyFont="1" applyFill="1" applyBorder="1" applyAlignment="1">
      <alignment vertical="center"/>
    </xf>
    <xf numFmtId="2" fontId="12" fillId="17" borderId="59" xfId="0" applyNumberFormat="1" applyFont="1" applyFill="1" applyBorder="1" applyAlignment="1">
      <alignment vertical="center"/>
    </xf>
    <xf numFmtId="2" fontId="12" fillId="17" borderId="43" xfId="0" applyNumberFormat="1" applyFont="1" applyFill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2" fontId="12" fillId="0" borderId="55" xfId="0" applyNumberFormat="1" applyFont="1" applyBorder="1" applyAlignment="1">
      <alignment vertical="center"/>
    </xf>
    <xf numFmtId="2" fontId="12" fillId="0" borderId="43" xfId="0" applyNumberFormat="1" applyFont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17" borderId="63" xfId="0" applyFont="1" applyFill="1" applyBorder="1" applyAlignment="1">
      <alignment horizontal="center" vertical="center"/>
    </xf>
    <xf numFmtId="0" fontId="5" fillId="17" borderId="64" xfId="0" applyFont="1" applyFill="1" applyBorder="1" applyAlignment="1">
      <alignment horizontal="center" vertical="center"/>
    </xf>
    <xf numFmtId="0" fontId="5" fillId="17" borderId="65" xfId="0" applyFont="1" applyFill="1" applyBorder="1" applyAlignment="1">
      <alignment horizontal="center" vertical="center"/>
    </xf>
    <xf numFmtId="0" fontId="5" fillId="0" borderId="66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43" fontId="2" fillId="0" borderId="61" xfId="42" applyFont="1" applyBorder="1" applyAlignment="1">
      <alignment vertical="center" wrapText="1"/>
    </xf>
    <xf numFmtId="43" fontId="5" fillId="0" borderId="44" xfId="0" applyNumberFormat="1" applyFont="1" applyBorder="1" applyAlignment="1">
      <alignment vertical="center"/>
    </xf>
    <xf numFmtId="43" fontId="5" fillId="0" borderId="59" xfId="0" applyNumberFormat="1" applyFont="1" applyBorder="1" applyAlignment="1">
      <alignment vertical="center"/>
    </xf>
    <xf numFmtId="43" fontId="5" fillId="0" borderId="50" xfId="0" applyNumberFormat="1" applyFont="1" applyBorder="1" applyAlignment="1">
      <alignment vertical="center"/>
    </xf>
    <xf numFmtId="43" fontId="5" fillId="0" borderId="42" xfId="0" applyNumberFormat="1" applyFont="1" applyBorder="1" applyAlignment="1">
      <alignment vertical="center"/>
    </xf>
    <xf numFmtId="2" fontId="5" fillId="0" borderId="67" xfId="0" applyNumberFormat="1" applyFont="1" applyBorder="1" applyAlignment="1">
      <alignment vertical="center"/>
    </xf>
    <xf numFmtId="0" fontId="11" fillId="0" borderId="61" xfId="0" applyFont="1" applyBorder="1" applyAlignment="1">
      <alignment vertical="center" wrapText="1"/>
    </xf>
    <xf numFmtId="0" fontId="4" fillId="20" borderId="68" xfId="0" applyFont="1" applyFill="1" applyBorder="1" applyAlignment="1">
      <alignment horizontal="center" vertical="center"/>
    </xf>
    <xf numFmtId="0" fontId="4" fillId="20" borderId="69" xfId="0" applyFont="1" applyFill="1" applyBorder="1" applyAlignment="1">
      <alignment horizontal="center" vertical="center"/>
    </xf>
    <xf numFmtId="0" fontId="4" fillId="20" borderId="70" xfId="0" applyFont="1" applyFill="1" applyBorder="1" applyAlignment="1">
      <alignment horizontal="center" vertical="center"/>
    </xf>
    <xf numFmtId="0" fontId="4" fillId="20" borderId="71" xfId="0" applyFont="1" applyFill="1" applyBorder="1" applyAlignment="1">
      <alignment horizontal="center" vertical="center"/>
    </xf>
    <xf numFmtId="0" fontId="4" fillId="20" borderId="72" xfId="0" applyFont="1" applyFill="1" applyBorder="1" applyAlignment="1">
      <alignment horizontal="center" vertical="center"/>
    </xf>
    <xf numFmtId="0" fontId="4" fillId="20" borderId="69" xfId="0" applyFont="1" applyFill="1" applyBorder="1" applyAlignment="1">
      <alignment vertical="center"/>
    </xf>
    <xf numFmtId="0" fontId="4" fillId="20" borderId="70" xfId="0" applyFont="1" applyFill="1" applyBorder="1" applyAlignment="1">
      <alignment vertical="center"/>
    </xf>
    <xf numFmtId="0" fontId="4" fillId="20" borderId="71" xfId="0" applyFont="1" applyFill="1" applyBorder="1" applyAlignment="1">
      <alignment vertical="center"/>
    </xf>
    <xf numFmtId="0" fontId="4" fillId="20" borderId="72" xfId="0" applyFont="1" applyFill="1" applyBorder="1" applyAlignment="1">
      <alignment vertical="center"/>
    </xf>
    <xf numFmtId="2" fontId="4" fillId="20" borderId="69" xfId="0" applyNumberFormat="1" applyFont="1" applyFill="1" applyBorder="1" applyAlignment="1">
      <alignment vertical="center"/>
    </xf>
    <xf numFmtId="2" fontId="4" fillId="20" borderId="70" xfId="0" applyNumberFormat="1" applyFont="1" applyFill="1" applyBorder="1" applyAlignment="1">
      <alignment vertical="center"/>
    </xf>
    <xf numFmtId="2" fontId="4" fillId="20" borderId="71" xfId="0" applyNumberFormat="1" applyFont="1" applyFill="1" applyBorder="1" applyAlignment="1">
      <alignment vertical="center"/>
    </xf>
    <xf numFmtId="2" fontId="4" fillId="20" borderId="73" xfId="0" applyNumberFormat="1" applyFont="1" applyFill="1" applyBorder="1" applyAlignment="1">
      <alignment vertical="center"/>
    </xf>
    <xf numFmtId="2" fontId="4" fillId="20" borderId="58" xfId="0" applyNumberFormat="1" applyFont="1" applyFill="1" applyBorder="1" applyAlignment="1">
      <alignment vertical="center"/>
    </xf>
    <xf numFmtId="2" fontId="4" fillId="20" borderId="72" xfId="0" applyNumberFormat="1" applyFont="1" applyFill="1" applyBorder="1" applyAlignment="1">
      <alignment vertical="center"/>
    </xf>
    <xf numFmtId="2" fontId="4" fillId="20" borderId="74" xfId="0" applyNumberFormat="1" applyFont="1" applyFill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12" fillId="2" borderId="55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4" fillId="24" borderId="45" xfId="0" applyFont="1" applyFill="1" applyBorder="1" applyAlignment="1">
      <alignment vertical="center"/>
    </xf>
    <xf numFmtId="43" fontId="4" fillId="20" borderId="60" xfId="42" applyFont="1" applyFill="1" applyBorder="1" applyAlignment="1">
      <alignment horizontal="center" vertical="center" wrapText="1"/>
    </xf>
    <xf numFmtId="43" fontId="4" fillId="20" borderId="58" xfId="42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2" fillId="20" borderId="57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20" borderId="15" xfId="0" applyFont="1" applyFill="1" applyBorder="1" applyAlignment="1">
      <alignment horizontal="center" vertical="center"/>
    </xf>
    <xf numFmtId="0" fontId="11" fillId="20" borderId="16" xfId="0" applyFont="1" applyFill="1" applyBorder="1" applyAlignment="1">
      <alignment horizontal="center" vertical="center"/>
    </xf>
    <xf numFmtId="0" fontId="11" fillId="20" borderId="19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 wrapText="1"/>
    </xf>
    <xf numFmtId="0" fontId="4" fillId="20" borderId="2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2" fillId="20" borderId="75" xfId="0" applyFont="1" applyFill="1" applyBorder="1" applyAlignment="1">
      <alignment horizontal="center" vertical="center"/>
    </xf>
    <xf numFmtId="0" fontId="2" fillId="20" borderId="77" xfId="0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horizontal="center" vertical="center"/>
    </xf>
    <xf numFmtId="0" fontId="4" fillId="20" borderId="49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 wrapText="1"/>
    </xf>
    <xf numFmtId="0" fontId="4" fillId="20" borderId="57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/>
    </xf>
    <xf numFmtId="0" fontId="4" fillId="20" borderId="28" xfId="0" applyFont="1" applyFill="1" applyBorder="1" applyAlignment="1">
      <alignment horizontal="center" vertical="center" wrapText="1"/>
    </xf>
    <xf numFmtId="0" fontId="4" fillId="20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20" borderId="52" xfId="0" applyFont="1" applyFill="1" applyBorder="1" applyAlignment="1">
      <alignment horizontal="center" vertical="center"/>
    </xf>
    <xf numFmtId="0" fontId="4" fillId="20" borderId="45" xfId="0" applyFont="1" applyFill="1" applyBorder="1" applyAlignment="1">
      <alignment horizontal="center" vertical="center"/>
    </xf>
    <xf numFmtId="0" fontId="4" fillId="20" borderId="31" xfId="0" applyFont="1" applyFill="1" applyBorder="1" applyAlignment="1">
      <alignment horizontal="center" vertical="center"/>
    </xf>
    <xf numFmtId="0" fontId="4" fillId="20" borderId="20" xfId="0" applyFont="1" applyFill="1" applyBorder="1" applyAlignment="1">
      <alignment horizontal="center" vertical="center"/>
    </xf>
    <xf numFmtId="0" fontId="4" fillId="20" borderId="27" xfId="0" applyFont="1" applyFill="1" applyBorder="1" applyAlignment="1">
      <alignment horizontal="center" vertical="center"/>
    </xf>
    <xf numFmtId="0" fontId="4" fillId="20" borderId="52" xfId="0" applyFont="1" applyFill="1" applyBorder="1" applyAlignment="1">
      <alignment horizontal="center" vertical="center" wrapText="1"/>
    </xf>
    <xf numFmtId="0" fontId="4" fillId="20" borderId="75" xfId="0" applyFont="1" applyFill="1" applyBorder="1" applyAlignment="1">
      <alignment horizontal="center" vertical="center" wrapText="1"/>
    </xf>
    <xf numFmtId="0" fontId="4" fillId="20" borderId="33" xfId="0" applyFont="1" applyFill="1" applyBorder="1" applyAlignment="1">
      <alignment horizontal="center" vertical="center" wrapText="1"/>
    </xf>
    <xf numFmtId="0" fontId="4" fillId="20" borderId="60" xfId="0" applyFont="1" applyFill="1" applyBorder="1" applyAlignment="1">
      <alignment horizontal="center" vertical="center"/>
    </xf>
    <xf numFmtId="0" fontId="4" fillId="20" borderId="58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4" fillId="20" borderId="78" xfId="0" applyFont="1" applyFill="1" applyBorder="1" applyAlignment="1">
      <alignment horizontal="center" vertical="center"/>
    </xf>
    <xf numFmtId="0" fontId="4" fillId="20" borderId="68" xfId="0" applyFont="1" applyFill="1" applyBorder="1" applyAlignment="1">
      <alignment horizontal="center" vertical="center"/>
    </xf>
    <xf numFmtId="43" fontId="4" fillId="20" borderId="23" xfId="42" applyFont="1" applyFill="1" applyBorder="1" applyAlignment="1">
      <alignment horizontal="center" vertical="center" wrapText="1"/>
    </xf>
    <xf numFmtId="43" fontId="4" fillId="20" borderId="49" xfId="42" applyFont="1" applyFill="1" applyBorder="1" applyAlignment="1">
      <alignment horizontal="center" vertical="center" wrapText="1"/>
    </xf>
    <xf numFmtId="0" fontId="4" fillId="20" borderId="4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/>
    </xf>
    <xf numFmtId="0" fontId="4" fillId="20" borderId="40" xfId="0" applyFont="1" applyFill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view="pageBreakPreview" zoomScaleSheetLayoutView="100" zoomScalePageLayoutView="0" workbookViewId="0" topLeftCell="A19">
      <selection activeCell="G16" sqref="G16"/>
    </sheetView>
  </sheetViews>
  <sheetFormatPr defaultColWidth="9.140625" defaultRowHeight="15"/>
  <cols>
    <col min="1" max="1" width="5.140625" style="4" customWidth="1"/>
    <col min="2" max="2" width="28.421875" style="4" customWidth="1"/>
    <col min="3" max="7" width="9.140625" style="293" customWidth="1"/>
    <col min="8" max="8" width="9.57421875" style="293" customWidth="1"/>
    <col min="9" max="11" width="9.140625" style="293" customWidth="1"/>
    <col min="12" max="16384" width="9.140625" style="4" customWidth="1"/>
  </cols>
  <sheetData>
    <row r="1" spans="1:11" ht="15.75">
      <c r="A1" s="397" t="s">
        <v>76</v>
      </c>
      <c r="B1" s="397"/>
      <c r="C1" s="397"/>
      <c r="D1" s="397"/>
      <c r="E1" s="397"/>
      <c r="F1" s="397"/>
      <c r="G1" s="397"/>
      <c r="H1" s="397"/>
      <c r="I1" s="397"/>
      <c r="J1" s="397"/>
      <c r="K1" s="168"/>
    </row>
    <row r="2" spans="1:11" ht="15.75">
      <c r="A2" s="397" t="s">
        <v>73</v>
      </c>
      <c r="B2" s="397"/>
      <c r="C2" s="397"/>
      <c r="D2" s="397"/>
      <c r="E2" s="397"/>
      <c r="F2" s="397"/>
      <c r="G2" s="397"/>
      <c r="H2" s="397"/>
      <c r="I2" s="397"/>
      <c r="J2" s="397"/>
      <c r="K2" s="168"/>
    </row>
    <row r="3" spans="1:11" ht="16.5" thickBot="1">
      <c r="A3" s="168"/>
      <c r="B3" s="168"/>
      <c r="C3" s="289"/>
      <c r="D3" s="289"/>
      <c r="E3" s="289"/>
      <c r="F3" s="289"/>
      <c r="G3" s="289"/>
      <c r="H3" s="289"/>
      <c r="I3" s="289"/>
      <c r="J3" s="289"/>
      <c r="K3" s="289"/>
    </row>
    <row r="4" spans="1:11" ht="15.75">
      <c r="A4" s="402" t="s">
        <v>21</v>
      </c>
      <c r="B4" s="404" t="s">
        <v>51</v>
      </c>
      <c r="C4" s="399" t="s">
        <v>77</v>
      </c>
      <c r="D4" s="399"/>
      <c r="E4" s="399"/>
      <c r="F4" s="399"/>
      <c r="G4" s="399"/>
      <c r="H4" s="399"/>
      <c r="I4" s="399"/>
      <c r="J4" s="400" t="s">
        <v>20</v>
      </c>
      <c r="K4" s="323"/>
    </row>
    <row r="5" spans="1:11" ht="48" thickBot="1">
      <c r="A5" s="403"/>
      <c r="B5" s="405"/>
      <c r="C5" s="294" t="s">
        <v>85</v>
      </c>
      <c r="D5" s="294" t="s">
        <v>86</v>
      </c>
      <c r="E5" s="290" t="s">
        <v>134</v>
      </c>
      <c r="F5" s="290" t="s">
        <v>22</v>
      </c>
      <c r="G5" s="290" t="s">
        <v>139</v>
      </c>
      <c r="H5" s="290" t="s">
        <v>23</v>
      </c>
      <c r="I5" s="290" t="s">
        <v>24</v>
      </c>
      <c r="J5" s="401"/>
      <c r="K5" s="325" t="s">
        <v>105</v>
      </c>
    </row>
    <row r="6" spans="1:11" ht="15.75">
      <c r="A6" s="9">
        <v>1</v>
      </c>
      <c r="B6" s="6" t="s">
        <v>18</v>
      </c>
      <c r="C6" s="291"/>
      <c r="D6" s="291">
        <v>1</v>
      </c>
      <c r="E6" s="291"/>
      <c r="F6" s="291"/>
      <c r="G6" s="291"/>
      <c r="H6" s="291"/>
      <c r="I6" s="291"/>
      <c r="J6" s="321"/>
      <c r="K6" s="326"/>
    </row>
    <row r="7" spans="1:11" ht="15.75">
      <c r="A7" s="9"/>
      <c r="B7" s="6" t="s">
        <v>118</v>
      </c>
      <c r="C7" s="291"/>
      <c r="D7" s="291"/>
      <c r="E7" s="291"/>
      <c r="F7" s="291"/>
      <c r="G7" s="291"/>
      <c r="H7" s="291"/>
      <c r="I7" s="291"/>
      <c r="J7" s="321"/>
      <c r="K7" s="326"/>
    </row>
    <row r="8" spans="1:11" ht="15.75">
      <c r="A8" s="9"/>
      <c r="B8" s="6" t="s">
        <v>119</v>
      </c>
      <c r="C8" s="291"/>
      <c r="D8" s="291"/>
      <c r="E8" s="291"/>
      <c r="F8" s="291"/>
      <c r="G8" s="291"/>
      <c r="H8" s="291"/>
      <c r="I8" s="291"/>
      <c r="J8" s="321"/>
      <c r="K8" s="326"/>
    </row>
    <row r="9" spans="1:11" ht="15.75">
      <c r="A9" s="9"/>
      <c r="B9" s="6" t="s">
        <v>120</v>
      </c>
      <c r="C9" s="291"/>
      <c r="D9" s="291"/>
      <c r="E9" s="291"/>
      <c r="F9" s="291"/>
      <c r="G9" s="291"/>
      <c r="H9" s="291"/>
      <c r="I9" s="291"/>
      <c r="J9" s="321"/>
      <c r="K9" s="326"/>
    </row>
    <row r="10" spans="1:11" ht="15.75">
      <c r="A10" s="9"/>
      <c r="B10" s="6" t="s">
        <v>121</v>
      </c>
      <c r="C10" s="291"/>
      <c r="D10" s="291"/>
      <c r="E10" s="291"/>
      <c r="F10" s="291"/>
      <c r="G10" s="291"/>
      <c r="H10" s="291"/>
      <c r="I10" s="291"/>
      <c r="J10" s="321"/>
      <c r="K10" s="326"/>
    </row>
    <row r="11" spans="1:11" ht="15.75">
      <c r="A11" s="9">
        <v>2</v>
      </c>
      <c r="B11" s="6" t="s">
        <v>128</v>
      </c>
      <c r="C11" s="291">
        <v>1</v>
      </c>
      <c r="D11" s="291">
        <v>1</v>
      </c>
      <c r="E11" s="291"/>
      <c r="F11" s="291"/>
      <c r="G11" s="291"/>
      <c r="H11" s="291"/>
      <c r="I11" s="291"/>
      <c r="J11" s="321"/>
      <c r="K11" s="326"/>
    </row>
    <row r="12" spans="1:11" ht="15.75">
      <c r="A12" s="9"/>
      <c r="B12" s="6" t="s">
        <v>129</v>
      </c>
      <c r="C12" s="291"/>
      <c r="D12" s="291"/>
      <c r="E12" s="291"/>
      <c r="F12" s="291"/>
      <c r="G12" s="291"/>
      <c r="H12" s="291"/>
      <c r="I12" s="291"/>
      <c r="J12" s="321"/>
      <c r="K12" s="326"/>
    </row>
    <row r="13" spans="1:11" ht="15.75">
      <c r="A13" s="9">
        <v>2</v>
      </c>
      <c r="B13" s="5" t="s">
        <v>19</v>
      </c>
      <c r="C13" s="288">
        <v>2</v>
      </c>
      <c r="D13" s="288"/>
      <c r="E13" s="288"/>
      <c r="F13" s="288"/>
      <c r="G13" s="288"/>
      <c r="H13" s="288"/>
      <c r="I13" s="288"/>
      <c r="J13" s="322"/>
      <c r="K13" s="327"/>
    </row>
    <row r="14" spans="1:11" ht="15.75">
      <c r="A14" s="8">
        <v>3</v>
      </c>
      <c r="B14" s="6" t="s">
        <v>3</v>
      </c>
      <c r="C14" s="288"/>
      <c r="D14" s="288">
        <v>1</v>
      </c>
      <c r="E14" s="288"/>
      <c r="F14" s="288"/>
      <c r="G14" s="288"/>
      <c r="H14" s="288"/>
      <c r="I14" s="288"/>
      <c r="J14" s="322"/>
      <c r="K14" s="327"/>
    </row>
    <row r="15" spans="1:11" ht="15.75">
      <c r="A15" s="8">
        <v>4</v>
      </c>
      <c r="B15" s="3" t="s">
        <v>89</v>
      </c>
      <c r="C15" s="288">
        <v>1</v>
      </c>
      <c r="D15" s="288"/>
      <c r="E15" s="288"/>
      <c r="F15" s="288">
        <v>1</v>
      </c>
      <c r="G15" s="288"/>
      <c r="H15" s="288"/>
      <c r="I15" s="288"/>
      <c r="J15" s="322"/>
      <c r="K15" s="327"/>
    </row>
    <row r="16" spans="1:11" ht="15.75">
      <c r="A16" s="9">
        <v>5</v>
      </c>
      <c r="B16" s="6" t="s">
        <v>11</v>
      </c>
      <c r="C16" s="288"/>
      <c r="D16" s="288">
        <v>3</v>
      </c>
      <c r="E16" s="288"/>
      <c r="F16" s="288"/>
      <c r="G16" s="288"/>
      <c r="H16" s="288"/>
      <c r="I16" s="288"/>
      <c r="J16" s="322"/>
      <c r="K16" s="327"/>
    </row>
    <row r="17" spans="1:11" ht="15.75">
      <c r="A17" s="9">
        <v>6</v>
      </c>
      <c r="B17" s="5" t="s">
        <v>82</v>
      </c>
      <c r="C17" s="288">
        <v>1</v>
      </c>
      <c r="D17" s="288">
        <v>1</v>
      </c>
      <c r="E17" s="288"/>
      <c r="F17" s="288"/>
      <c r="G17" s="288"/>
      <c r="H17" s="288"/>
      <c r="I17" s="288"/>
      <c r="J17" s="322"/>
      <c r="K17" s="327"/>
    </row>
    <row r="18" spans="1:11" ht="15.75">
      <c r="A18" s="8">
        <v>8</v>
      </c>
      <c r="B18" s="3" t="s">
        <v>15</v>
      </c>
      <c r="C18" s="288"/>
      <c r="D18" s="288">
        <v>1</v>
      </c>
      <c r="E18" s="288"/>
      <c r="F18" s="288"/>
      <c r="G18" s="288"/>
      <c r="H18" s="288"/>
      <c r="I18" s="288"/>
      <c r="J18" s="322"/>
      <c r="K18" s="327"/>
    </row>
    <row r="19" spans="1:11" ht="15.75">
      <c r="A19" s="9">
        <v>9</v>
      </c>
      <c r="B19" s="3" t="s">
        <v>16</v>
      </c>
      <c r="C19" s="288"/>
      <c r="D19" s="288">
        <v>1</v>
      </c>
      <c r="E19" s="288"/>
      <c r="F19" s="288"/>
      <c r="G19" s="288"/>
      <c r="H19" s="288"/>
      <c r="I19" s="288"/>
      <c r="J19" s="322"/>
      <c r="K19" s="327"/>
    </row>
    <row r="20" spans="1:11" ht="15.75">
      <c r="A20" s="9">
        <v>10</v>
      </c>
      <c r="B20" s="6" t="s">
        <v>14</v>
      </c>
      <c r="C20" s="288">
        <v>1</v>
      </c>
      <c r="D20" s="288"/>
      <c r="E20" s="288"/>
      <c r="F20" s="288"/>
      <c r="G20" s="288"/>
      <c r="H20" s="288"/>
      <c r="I20" s="288"/>
      <c r="J20" s="322"/>
      <c r="K20" s="327"/>
    </row>
    <row r="21" spans="1:11" ht="15.75">
      <c r="A21" s="8">
        <v>11</v>
      </c>
      <c r="B21" s="7" t="s">
        <v>9</v>
      </c>
      <c r="C21" s="288"/>
      <c r="D21" s="288">
        <v>1</v>
      </c>
      <c r="E21" s="288"/>
      <c r="F21" s="288"/>
      <c r="G21" s="288"/>
      <c r="H21" s="288"/>
      <c r="I21" s="288"/>
      <c r="J21" s="322"/>
      <c r="K21" s="327"/>
    </row>
    <row r="22" spans="1:11" ht="15.75">
      <c r="A22" s="8">
        <v>12</v>
      </c>
      <c r="B22" s="3" t="s">
        <v>17</v>
      </c>
      <c r="C22" s="288">
        <v>1</v>
      </c>
      <c r="D22" s="288"/>
      <c r="E22" s="288"/>
      <c r="F22" s="288"/>
      <c r="G22" s="288"/>
      <c r="H22" s="288"/>
      <c r="I22" s="288"/>
      <c r="J22" s="322"/>
      <c r="K22" s="327"/>
    </row>
    <row r="23" spans="1:11" ht="15.75">
      <c r="A23" s="9">
        <v>13</v>
      </c>
      <c r="B23" s="2" t="s">
        <v>8</v>
      </c>
      <c r="C23" s="291"/>
      <c r="D23" s="291"/>
      <c r="E23" s="291"/>
      <c r="F23" s="291">
        <v>1</v>
      </c>
      <c r="G23" s="291"/>
      <c r="H23" s="291"/>
      <c r="I23" s="291"/>
      <c r="J23" s="321"/>
      <c r="K23" s="326"/>
    </row>
    <row r="24" spans="1:11" ht="15.75">
      <c r="A24" s="9">
        <v>14</v>
      </c>
      <c r="B24" s="6" t="s">
        <v>10</v>
      </c>
      <c r="C24" s="288"/>
      <c r="D24" s="288"/>
      <c r="E24" s="288"/>
      <c r="F24" s="288">
        <v>1</v>
      </c>
      <c r="G24" s="288"/>
      <c r="H24" s="288"/>
      <c r="I24" s="288"/>
      <c r="J24" s="322"/>
      <c r="K24" s="327"/>
    </row>
    <row r="25" spans="1:11" ht="15.75">
      <c r="A25" s="8">
        <v>15</v>
      </c>
      <c r="B25" s="6" t="s">
        <v>87</v>
      </c>
      <c r="C25" s="288"/>
      <c r="D25" s="288"/>
      <c r="E25" s="288"/>
      <c r="F25" s="288">
        <v>2</v>
      </c>
      <c r="G25" s="288">
        <v>1</v>
      </c>
      <c r="H25" s="288"/>
      <c r="I25" s="288"/>
      <c r="J25" s="322"/>
      <c r="K25" s="327"/>
    </row>
    <row r="26" spans="1:11" ht="15.75">
      <c r="A26" s="8">
        <v>16</v>
      </c>
      <c r="B26" s="6" t="s">
        <v>88</v>
      </c>
      <c r="C26" s="288"/>
      <c r="D26" s="288"/>
      <c r="E26" s="288"/>
      <c r="F26" s="288"/>
      <c r="G26" s="288">
        <v>2</v>
      </c>
      <c r="H26" s="288"/>
      <c r="I26" s="288"/>
      <c r="J26" s="322"/>
      <c r="K26" s="327"/>
    </row>
    <row r="27" spans="1:11" ht="15.75">
      <c r="A27" s="9">
        <v>17</v>
      </c>
      <c r="B27" s="3" t="s">
        <v>7</v>
      </c>
      <c r="C27" s="288"/>
      <c r="D27" s="288"/>
      <c r="E27" s="288"/>
      <c r="F27" s="288">
        <v>1</v>
      </c>
      <c r="G27" s="288"/>
      <c r="H27" s="288"/>
      <c r="I27" s="288"/>
      <c r="J27" s="322"/>
      <c r="K27" s="327"/>
    </row>
    <row r="28" spans="1:11" ht="15.75">
      <c r="A28" s="9">
        <v>18</v>
      </c>
      <c r="B28" s="3" t="s">
        <v>4</v>
      </c>
      <c r="C28" s="288"/>
      <c r="D28" s="288"/>
      <c r="E28" s="288"/>
      <c r="F28" s="288">
        <v>3</v>
      </c>
      <c r="G28" s="288"/>
      <c r="H28" s="288"/>
      <c r="I28" s="288"/>
      <c r="J28" s="322"/>
      <c r="K28" s="327"/>
    </row>
    <row r="29" spans="1:11" ht="15.75">
      <c r="A29" s="9">
        <v>19</v>
      </c>
      <c r="B29" s="3" t="s">
        <v>127</v>
      </c>
      <c r="C29" s="288"/>
      <c r="D29" s="288"/>
      <c r="E29" s="288"/>
      <c r="F29" s="288">
        <v>3</v>
      </c>
      <c r="G29" s="288"/>
      <c r="H29" s="288"/>
      <c r="I29" s="288"/>
      <c r="J29" s="322"/>
      <c r="K29" s="327"/>
    </row>
    <row r="30" spans="1:11" ht="15.75">
      <c r="A30" s="8">
        <v>20</v>
      </c>
      <c r="B30" s="6" t="s">
        <v>12</v>
      </c>
      <c r="C30" s="288"/>
      <c r="D30" s="288">
        <v>1</v>
      </c>
      <c r="E30" s="288"/>
      <c r="F30" s="288"/>
      <c r="G30" s="288"/>
      <c r="H30" s="288"/>
      <c r="I30" s="288"/>
      <c r="J30" s="322"/>
      <c r="K30" s="327"/>
    </row>
    <row r="31" spans="1:11" ht="16.5" thickBot="1">
      <c r="A31" s="10">
        <v>21</v>
      </c>
      <c r="B31" s="6" t="s">
        <v>13</v>
      </c>
      <c r="C31" s="288"/>
      <c r="D31" s="288"/>
      <c r="E31" s="288"/>
      <c r="F31" s="288">
        <v>1</v>
      </c>
      <c r="G31" s="288"/>
      <c r="H31" s="288"/>
      <c r="I31" s="288"/>
      <c r="J31" s="322"/>
      <c r="K31" s="327"/>
    </row>
    <row r="32" spans="1:11" ht="16.5" thickBot="1">
      <c r="A32" s="395" t="s">
        <v>20</v>
      </c>
      <c r="B32" s="396"/>
      <c r="C32" s="292">
        <f aca="true" t="shared" si="0" ref="C32:J32">SUM(C6:C31)</f>
        <v>7</v>
      </c>
      <c r="D32" s="292">
        <f t="shared" si="0"/>
        <v>11</v>
      </c>
      <c r="E32" s="292">
        <f t="shared" si="0"/>
        <v>0</v>
      </c>
      <c r="F32" s="292">
        <f t="shared" si="0"/>
        <v>13</v>
      </c>
      <c r="G32" s="292">
        <f t="shared" si="0"/>
        <v>3</v>
      </c>
      <c r="H32" s="292">
        <f t="shared" si="0"/>
        <v>0</v>
      </c>
      <c r="I32" s="292">
        <f t="shared" si="0"/>
        <v>0</v>
      </c>
      <c r="J32" s="324">
        <f t="shared" si="0"/>
        <v>0</v>
      </c>
      <c r="K32" s="328"/>
    </row>
    <row r="34" spans="1:12" s="17" customFormat="1" ht="12.75">
      <c r="A34" s="398" t="s">
        <v>37</v>
      </c>
      <c r="B34" s="398"/>
      <c r="C34" s="398"/>
      <c r="D34" s="12"/>
      <c r="F34" s="16"/>
      <c r="H34" s="192"/>
      <c r="L34" s="16"/>
    </row>
    <row r="35" spans="1:12" s="17" customFormat="1" ht="12.75">
      <c r="A35" s="16"/>
      <c r="B35" s="193"/>
      <c r="G35" s="17" t="s">
        <v>26</v>
      </c>
      <c r="L35" s="16"/>
    </row>
    <row r="36" spans="1:12" s="17" customFormat="1" ht="12.75">
      <c r="A36" s="16"/>
      <c r="B36" s="193" t="s">
        <v>34</v>
      </c>
      <c r="E36" s="194">
        <v>7</v>
      </c>
      <c r="F36" s="16" t="s">
        <v>27</v>
      </c>
      <c r="G36" s="26"/>
      <c r="H36" s="16" t="s">
        <v>28</v>
      </c>
      <c r="I36" s="16"/>
      <c r="J36" s="194">
        <f aca="true" t="shared" si="1" ref="J36:J42">E36*G36</f>
        <v>0</v>
      </c>
      <c r="K36" s="194"/>
      <c r="L36" s="16"/>
    </row>
    <row r="37" spans="1:12" s="17" customFormat="1" ht="12.75">
      <c r="A37" s="16"/>
      <c r="B37" s="193" t="s">
        <v>94</v>
      </c>
      <c r="E37" s="194">
        <v>11</v>
      </c>
      <c r="F37" s="16" t="s">
        <v>27</v>
      </c>
      <c r="G37" s="26"/>
      <c r="H37" s="16"/>
      <c r="I37" s="16"/>
      <c r="J37" s="194"/>
      <c r="K37" s="194"/>
      <c r="L37" s="16"/>
    </row>
    <row r="38" spans="1:12" s="17" customFormat="1" ht="12.75">
      <c r="A38" s="16"/>
      <c r="B38" s="193" t="s">
        <v>130</v>
      </c>
      <c r="E38" s="194">
        <f>E32</f>
        <v>0</v>
      </c>
      <c r="F38" s="16" t="s">
        <v>27</v>
      </c>
      <c r="G38" s="26"/>
      <c r="H38" s="16" t="s">
        <v>28</v>
      </c>
      <c r="I38" s="16"/>
      <c r="J38" s="194">
        <f t="shared" si="1"/>
        <v>0</v>
      </c>
      <c r="K38" s="194"/>
      <c r="L38" s="16"/>
    </row>
    <row r="39" spans="1:12" s="17" customFormat="1" ht="12.75">
      <c r="A39" s="16"/>
      <c r="B39" s="193" t="s">
        <v>29</v>
      </c>
      <c r="E39" s="194">
        <f>F32</f>
        <v>13</v>
      </c>
      <c r="F39" s="16" t="s">
        <v>27</v>
      </c>
      <c r="G39" s="26"/>
      <c r="H39" s="16" t="s">
        <v>28</v>
      </c>
      <c r="I39" s="16"/>
      <c r="J39" s="194">
        <f t="shared" si="1"/>
        <v>0</v>
      </c>
      <c r="K39" s="194"/>
      <c r="L39" s="16"/>
    </row>
    <row r="40" spans="1:12" s="17" customFormat="1" ht="12.75">
      <c r="A40" s="16"/>
      <c r="B40" s="193" t="s">
        <v>131</v>
      </c>
      <c r="E40" s="194">
        <v>3</v>
      </c>
      <c r="F40" s="16" t="s">
        <v>27</v>
      </c>
      <c r="G40" s="26"/>
      <c r="H40" s="16" t="s">
        <v>30</v>
      </c>
      <c r="I40" s="16"/>
      <c r="J40" s="194">
        <f t="shared" si="1"/>
        <v>0</v>
      </c>
      <c r="K40" s="194"/>
      <c r="L40" s="16"/>
    </row>
    <row r="41" spans="1:12" s="17" customFormat="1" ht="12.75">
      <c r="A41" s="16"/>
      <c r="B41" s="193" t="s">
        <v>35</v>
      </c>
      <c r="E41" s="194">
        <f>H32</f>
        <v>0</v>
      </c>
      <c r="F41" s="16" t="s">
        <v>27</v>
      </c>
      <c r="G41" s="26"/>
      <c r="H41" s="16" t="s">
        <v>30</v>
      </c>
      <c r="I41" s="16"/>
      <c r="J41" s="194">
        <f t="shared" si="1"/>
        <v>0</v>
      </c>
      <c r="K41" s="194"/>
      <c r="L41" s="16"/>
    </row>
    <row r="42" spans="1:12" s="17" customFormat="1" ht="12.75">
      <c r="A42" s="16"/>
      <c r="B42" s="193" t="s">
        <v>36</v>
      </c>
      <c r="E42" s="194">
        <f>I32</f>
        <v>0</v>
      </c>
      <c r="F42" s="16" t="s">
        <v>27</v>
      </c>
      <c r="G42" s="26"/>
      <c r="H42" s="16" t="s">
        <v>30</v>
      </c>
      <c r="I42" s="16"/>
      <c r="J42" s="194">
        <f t="shared" si="1"/>
        <v>0</v>
      </c>
      <c r="K42" s="194"/>
      <c r="L42" s="16"/>
    </row>
    <row r="43" spans="1:12" s="109" customFormat="1" ht="12.75">
      <c r="A43" s="12"/>
      <c r="B43" s="195" t="s">
        <v>25</v>
      </c>
      <c r="E43" s="196">
        <f>SUM(E36:E42)</f>
        <v>34</v>
      </c>
      <c r="F43" s="12"/>
      <c r="G43" s="202"/>
      <c r="H43" s="12" t="s">
        <v>30</v>
      </c>
      <c r="I43" s="12"/>
      <c r="J43" s="196">
        <f>SUM(J36:J42)</f>
        <v>0</v>
      </c>
      <c r="K43" s="196"/>
      <c r="L43" s="12"/>
    </row>
    <row r="44" spans="1:12" s="17" customFormat="1" ht="12.75">
      <c r="A44" s="16"/>
      <c r="C44" s="193"/>
      <c r="D44" s="193"/>
      <c r="E44" s="109"/>
      <c r="F44" s="12"/>
      <c r="G44" s="109"/>
      <c r="H44" s="12"/>
      <c r="I44" s="12"/>
      <c r="J44" s="196"/>
      <c r="K44" s="196"/>
      <c r="L44" s="16"/>
    </row>
    <row r="45" spans="1:12" s="17" customFormat="1" ht="12.75">
      <c r="A45" s="25" t="s">
        <v>31</v>
      </c>
      <c r="B45" s="25"/>
      <c r="C45" s="197"/>
      <c r="D45" s="197"/>
      <c r="F45" s="16"/>
      <c r="H45" s="192"/>
      <c r="L45" s="16"/>
    </row>
    <row r="46" spans="2:14" s="17" customFormat="1" ht="12.75">
      <c r="B46" s="26" t="s">
        <v>32</v>
      </c>
      <c r="C46" s="26" t="s">
        <v>33</v>
      </c>
      <c r="D46" s="26"/>
      <c r="E46" s="26"/>
      <c r="F46" s="198"/>
      <c r="G46" s="26"/>
      <c r="H46" s="199"/>
      <c r="I46" s="26"/>
      <c r="J46" s="26"/>
      <c r="K46" s="26"/>
      <c r="L46" s="200"/>
      <c r="M46" s="201"/>
      <c r="N46" s="201"/>
    </row>
    <row r="47" spans="1:12" s="17" customFormat="1" ht="12.75">
      <c r="A47" s="16"/>
      <c r="C47" s="193"/>
      <c r="D47" s="193"/>
      <c r="F47" s="16"/>
      <c r="H47" s="192"/>
      <c r="L47" s="16"/>
    </row>
  </sheetData>
  <sheetProtection/>
  <mergeCells count="8">
    <mergeCell ref="A32:B32"/>
    <mergeCell ref="A2:J2"/>
    <mergeCell ref="A1:J1"/>
    <mergeCell ref="A34:C34"/>
    <mergeCell ref="C4:I4"/>
    <mergeCell ref="J4:J5"/>
    <mergeCell ref="A4:A5"/>
    <mergeCell ref="B4:B5"/>
  </mergeCells>
  <printOptions/>
  <pageMargins left="0.75" right="0.75" top="1" bottom="1" header="0.5" footer="0.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47"/>
  <sheetViews>
    <sheetView zoomScale="75" zoomScaleNormal="75" zoomScalePageLayoutView="0" workbookViewId="0" topLeftCell="A1">
      <pane xSplit="2" topLeftCell="Q1" activePane="topRight" state="frozen"/>
      <selection pane="topLeft" activeCell="A1" sqref="A1"/>
      <selection pane="topRight" activeCell="B16" sqref="B16"/>
    </sheetView>
  </sheetViews>
  <sheetFormatPr defaultColWidth="9.140625" defaultRowHeight="15"/>
  <cols>
    <col min="1" max="1" width="9.140625" style="4" customWidth="1"/>
    <col min="2" max="2" width="73.421875" style="4" customWidth="1"/>
    <col min="3" max="4" width="8.28125" style="4" customWidth="1"/>
    <col min="5" max="9" width="9.140625" style="11" customWidth="1"/>
    <col min="10" max="10" width="12.140625" style="11" customWidth="1"/>
    <col min="11" max="11" width="10.140625" style="11" customWidth="1"/>
    <col min="12" max="18" width="9.140625" style="4" customWidth="1"/>
    <col min="19" max="19" width="11.28125" style="225" customWidth="1"/>
    <col min="20" max="20" width="14.57421875" style="4" bestFit="1" customWidth="1"/>
    <col min="21" max="21" width="14.57421875" style="4" customWidth="1"/>
    <col min="22" max="22" width="16.7109375" style="4" customWidth="1"/>
    <col min="23" max="23" width="14.140625" style="4" customWidth="1"/>
    <col min="24" max="27" width="12.00390625" style="4" customWidth="1"/>
    <col min="28" max="28" width="18.421875" style="4" customWidth="1"/>
    <col min="29" max="29" width="10.57421875" style="4" bestFit="1" customWidth="1"/>
    <col min="30" max="16384" width="9.140625" style="4" customWidth="1"/>
  </cols>
  <sheetData>
    <row r="2" spans="1:26" ht="15" customHeight="1">
      <c r="A2" s="406" t="s">
        <v>79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</row>
    <row r="3" spans="1:8" ht="15.75" customHeight="1" thickBot="1">
      <c r="A3" s="106"/>
      <c r="B3" s="106"/>
      <c r="C3" s="106"/>
      <c r="D3" s="106"/>
      <c r="E3" s="106"/>
      <c r="F3" s="106"/>
      <c r="G3" s="106"/>
      <c r="H3" s="106"/>
    </row>
    <row r="4" spans="1:27" s="106" customFormat="1" ht="31.5" customHeight="1">
      <c r="A4" s="410" t="s">
        <v>0</v>
      </c>
      <c r="B4" s="412" t="s">
        <v>51</v>
      </c>
      <c r="C4" s="171"/>
      <c r="D4" s="171"/>
      <c r="E4" s="402" t="s">
        <v>78</v>
      </c>
      <c r="F4" s="393"/>
      <c r="G4" s="393"/>
      <c r="H4" s="393"/>
      <c r="I4" s="393"/>
      <c r="J4" s="394"/>
      <c r="K4" s="171" t="s">
        <v>1</v>
      </c>
      <c r="L4" s="389" t="s">
        <v>38</v>
      </c>
      <c r="M4" s="390"/>
      <c r="N4" s="391"/>
      <c r="O4" s="391"/>
      <c r="P4" s="391"/>
      <c r="Q4" s="391"/>
      <c r="R4" s="392"/>
      <c r="S4" s="387" t="s">
        <v>104</v>
      </c>
      <c r="T4" s="414" t="s">
        <v>81</v>
      </c>
      <c r="U4" s="415"/>
      <c r="V4" s="416"/>
      <c r="W4" s="416"/>
      <c r="X4" s="416"/>
      <c r="Y4" s="416"/>
      <c r="Z4" s="417"/>
      <c r="AA4" s="425" t="s">
        <v>103</v>
      </c>
    </row>
    <row r="5" spans="1:27" s="106" customFormat="1" ht="81" customHeight="1" thickBot="1">
      <c r="A5" s="411"/>
      <c r="B5" s="413"/>
      <c r="C5" s="172"/>
      <c r="D5" s="302" t="s">
        <v>92</v>
      </c>
      <c r="E5" s="121" t="s">
        <v>91</v>
      </c>
      <c r="F5" s="117" t="s">
        <v>134</v>
      </c>
      <c r="G5" s="117" t="s">
        <v>22</v>
      </c>
      <c r="H5" s="117" t="s">
        <v>139</v>
      </c>
      <c r="I5" s="87" t="s">
        <v>23</v>
      </c>
      <c r="J5" s="120" t="s">
        <v>24</v>
      </c>
      <c r="K5" s="172"/>
      <c r="L5" s="121" t="s">
        <v>99</v>
      </c>
      <c r="M5" s="315" t="s">
        <v>91</v>
      </c>
      <c r="N5" s="87" t="s">
        <v>132</v>
      </c>
      <c r="O5" s="87" t="s">
        <v>40</v>
      </c>
      <c r="P5" s="87" t="s">
        <v>133</v>
      </c>
      <c r="Q5" s="87" t="s">
        <v>23</v>
      </c>
      <c r="R5" s="120" t="s">
        <v>24</v>
      </c>
      <c r="S5" s="388"/>
      <c r="T5" s="122" t="s">
        <v>106</v>
      </c>
      <c r="U5" s="334" t="s">
        <v>91</v>
      </c>
      <c r="V5" s="89" t="s">
        <v>134</v>
      </c>
      <c r="W5" s="89" t="s">
        <v>100</v>
      </c>
      <c r="X5" s="89" t="s">
        <v>133</v>
      </c>
      <c r="Y5" s="89" t="s">
        <v>101</v>
      </c>
      <c r="Z5" s="123" t="s">
        <v>102</v>
      </c>
      <c r="AA5" s="426"/>
    </row>
    <row r="6" spans="1:27" ht="16.5" thickBot="1">
      <c r="A6" s="178">
        <v>1</v>
      </c>
      <c r="B6" s="124">
        <v>2</v>
      </c>
      <c r="C6" s="37"/>
      <c r="D6" s="268">
        <v>3</v>
      </c>
      <c r="E6" s="295">
        <v>4</v>
      </c>
      <c r="F6" s="254">
        <v>5</v>
      </c>
      <c r="G6" s="254">
        <v>6</v>
      </c>
      <c r="H6" s="254">
        <v>7</v>
      </c>
      <c r="I6" s="254">
        <v>8</v>
      </c>
      <c r="J6" s="255">
        <v>9</v>
      </c>
      <c r="K6" s="37">
        <v>10</v>
      </c>
      <c r="L6" s="30">
        <v>11</v>
      </c>
      <c r="M6" s="316">
        <v>12</v>
      </c>
      <c r="N6" s="1">
        <v>13</v>
      </c>
      <c r="O6" s="1">
        <v>14</v>
      </c>
      <c r="P6" s="1">
        <v>15</v>
      </c>
      <c r="Q6" s="1">
        <v>16</v>
      </c>
      <c r="R6" s="105">
        <v>17</v>
      </c>
      <c r="S6" s="226">
        <v>18</v>
      </c>
      <c r="T6" s="30">
        <v>19</v>
      </c>
      <c r="U6" s="316">
        <v>20</v>
      </c>
      <c r="V6" s="1">
        <v>21</v>
      </c>
      <c r="W6" s="1">
        <v>22</v>
      </c>
      <c r="X6" s="1">
        <v>23</v>
      </c>
      <c r="Y6" s="1">
        <v>24</v>
      </c>
      <c r="Z6" s="105">
        <v>25</v>
      </c>
      <c r="AA6" s="116">
        <v>26</v>
      </c>
    </row>
    <row r="7" spans="1:28" ht="16.5" thickBot="1">
      <c r="A7" s="418">
        <v>2</v>
      </c>
      <c r="B7" s="183" t="s">
        <v>42</v>
      </c>
      <c r="C7" s="63"/>
      <c r="D7" s="303">
        <v>2</v>
      </c>
      <c r="E7" s="298">
        <v>1</v>
      </c>
      <c r="F7" s="260"/>
      <c r="G7" s="260"/>
      <c r="H7" s="260"/>
      <c r="I7" s="260"/>
      <c r="J7" s="261"/>
      <c r="K7" s="36">
        <f>SUM(D7:J7)</f>
        <v>3</v>
      </c>
      <c r="L7" s="220"/>
      <c r="M7" s="317"/>
      <c r="N7" s="221"/>
      <c r="O7" s="221"/>
      <c r="P7" s="221"/>
      <c r="Q7" s="221"/>
      <c r="R7" s="222"/>
      <c r="S7" s="224"/>
      <c r="T7" s="39"/>
      <c r="U7" s="335"/>
      <c r="V7" s="31"/>
      <c r="W7" s="31"/>
      <c r="X7" s="31"/>
      <c r="Y7" s="31"/>
      <c r="Z7" s="32"/>
      <c r="AA7" s="55"/>
      <c r="AB7" s="52">
        <f>AA8+AA9</f>
        <v>0</v>
      </c>
    </row>
    <row r="8" spans="1:27" ht="16.5" thickBot="1">
      <c r="A8" s="419"/>
      <c r="B8" s="181" t="s">
        <v>53</v>
      </c>
      <c r="C8" s="64" t="s">
        <v>27</v>
      </c>
      <c r="D8" s="303"/>
      <c r="E8" s="296"/>
      <c r="F8" s="256"/>
      <c r="G8" s="256"/>
      <c r="H8" s="256"/>
      <c r="I8" s="256"/>
      <c r="J8" s="257"/>
      <c r="K8" s="36"/>
      <c r="L8" s="40"/>
      <c r="M8" s="318"/>
      <c r="N8" s="3"/>
      <c r="O8" s="3"/>
      <c r="P8" s="3"/>
      <c r="Q8" s="3"/>
      <c r="R8" s="33"/>
      <c r="S8" s="45">
        <v>50.15</v>
      </c>
      <c r="T8" s="49"/>
      <c r="U8" s="336"/>
      <c r="V8" s="50"/>
      <c r="W8" s="50"/>
      <c r="X8" s="50"/>
      <c r="Y8" s="50"/>
      <c r="Z8" s="51"/>
      <c r="AA8" s="56"/>
    </row>
    <row r="9" spans="1:27" ht="16.5" thickBot="1">
      <c r="A9" s="420"/>
      <c r="B9" s="182" t="s">
        <v>54</v>
      </c>
      <c r="C9" s="62" t="s">
        <v>27</v>
      </c>
      <c r="D9" s="303"/>
      <c r="E9" s="297"/>
      <c r="F9" s="258"/>
      <c r="G9" s="258"/>
      <c r="H9" s="258"/>
      <c r="I9" s="258"/>
      <c r="J9" s="259"/>
      <c r="K9" s="36"/>
      <c r="L9" s="41"/>
      <c r="M9" s="319"/>
      <c r="N9" s="34"/>
      <c r="O9" s="34"/>
      <c r="P9" s="34"/>
      <c r="Q9" s="34"/>
      <c r="R9" s="35"/>
      <c r="S9" s="46">
        <v>49.85</v>
      </c>
      <c r="T9" s="49"/>
      <c r="U9" s="336"/>
      <c r="V9" s="50"/>
      <c r="W9" s="50"/>
      <c r="X9" s="50"/>
      <c r="Y9" s="50"/>
      <c r="Z9" s="51"/>
      <c r="AA9" s="57"/>
    </row>
    <row r="10" spans="1:28" ht="16.5" thickBot="1">
      <c r="A10" s="407">
        <v>3</v>
      </c>
      <c r="B10" s="184" t="s">
        <v>43</v>
      </c>
      <c r="C10" s="65"/>
      <c r="D10" s="305">
        <v>2</v>
      </c>
      <c r="E10" s="299"/>
      <c r="F10" s="262"/>
      <c r="G10" s="262"/>
      <c r="H10" s="262"/>
      <c r="I10" s="262"/>
      <c r="J10" s="263"/>
      <c r="K10" s="36">
        <v>2</v>
      </c>
      <c r="L10" s="220"/>
      <c r="M10" s="317"/>
      <c r="N10" s="221"/>
      <c r="O10" s="221"/>
      <c r="P10" s="221"/>
      <c r="Q10" s="221"/>
      <c r="R10" s="222"/>
      <c r="S10" s="42"/>
      <c r="T10" s="39"/>
      <c r="U10" s="335"/>
      <c r="V10" s="31"/>
      <c r="W10" s="31"/>
      <c r="X10" s="31"/>
      <c r="Y10" s="31"/>
      <c r="Z10" s="32"/>
      <c r="AA10" s="55"/>
      <c r="AB10" s="52">
        <f>AA11+AA12+AA13+AA15+AA16+AA17+AA14</f>
        <v>0</v>
      </c>
    </row>
    <row r="11" spans="1:27" ht="16.5" thickBot="1">
      <c r="A11" s="408"/>
      <c r="B11" s="185" t="s">
        <v>55</v>
      </c>
      <c r="C11" s="66" t="s">
        <v>27</v>
      </c>
      <c r="D11" s="305"/>
      <c r="E11" s="300"/>
      <c r="F11" s="264"/>
      <c r="G11" s="264"/>
      <c r="H11" s="264"/>
      <c r="I11" s="264"/>
      <c r="J11" s="265"/>
      <c r="K11" s="36"/>
      <c r="L11" s="40"/>
      <c r="M11" s="318"/>
      <c r="N11" s="3"/>
      <c r="O11" s="3"/>
      <c r="P11" s="3"/>
      <c r="Q11" s="3"/>
      <c r="R11" s="33"/>
      <c r="S11" s="166">
        <v>15.24</v>
      </c>
      <c r="T11" s="49"/>
      <c r="U11" s="336"/>
      <c r="V11" s="50"/>
      <c r="W11" s="50"/>
      <c r="X11" s="50"/>
      <c r="Y11" s="50"/>
      <c r="Z11" s="51"/>
      <c r="AA11" s="56"/>
    </row>
    <row r="12" spans="1:27" ht="16.5" thickBot="1">
      <c r="A12" s="408"/>
      <c r="B12" s="185" t="s">
        <v>56</v>
      </c>
      <c r="C12" s="66" t="s">
        <v>27</v>
      </c>
      <c r="D12" s="305"/>
      <c r="E12" s="300"/>
      <c r="F12" s="264"/>
      <c r="G12" s="264"/>
      <c r="H12" s="264"/>
      <c r="I12" s="264"/>
      <c r="J12" s="265"/>
      <c r="K12" s="36"/>
      <c r="L12" s="40"/>
      <c r="M12" s="318"/>
      <c r="N12" s="3"/>
      <c r="O12" s="3"/>
      <c r="P12" s="3"/>
      <c r="Q12" s="3"/>
      <c r="R12" s="33"/>
      <c r="S12" s="166">
        <v>17.18</v>
      </c>
      <c r="T12" s="49"/>
      <c r="U12" s="336"/>
      <c r="V12" s="50"/>
      <c r="W12" s="50"/>
      <c r="X12" s="50"/>
      <c r="Y12" s="50"/>
      <c r="Z12" s="51"/>
      <c r="AA12" s="56"/>
    </row>
    <row r="13" spans="1:27" ht="16.5" thickBot="1">
      <c r="A13" s="408"/>
      <c r="B13" s="185" t="s">
        <v>57</v>
      </c>
      <c r="C13" s="66" t="s">
        <v>27</v>
      </c>
      <c r="D13" s="305"/>
      <c r="E13" s="300"/>
      <c r="F13" s="264"/>
      <c r="G13" s="264"/>
      <c r="H13" s="264"/>
      <c r="I13" s="264"/>
      <c r="J13" s="265"/>
      <c r="K13" s="36"/>
      <c r="L13" s="40"/>
      <c r="M13" s="318"/>
      <c r="N13" s="3"/>
      <c r="O13" s="3"/>
      <c r="P13" s="3"/>
      <c r="Q13" s="3"/>
      <c r="R13" s="33"/>
      <c r="S13" s="166">
        <v>12.12</v>
      </c>
      <c r="T13" s="49"/>
      <c r="U13" s="336"/>
      <c r="V13" s="50"/>
      <c r="W13" s="50"/>
      <c r="X13" s="50"/>
      <c r="Y13" s="50"/>
      <c r="Z13" s="51"/>
      <c r="AA13" s="56"/>
    </row>
    <row r="14" spans="1:27" ht="16.5" thickBot="1">
      <c r="A14" s="408"/>
      <c r="B14" s="185" t="s">
        <v>75</v>
      </c>
      <c r="C14" s="66"/>
      <c r="D14" s="305"/>
      <c r="E14" s="300"/>
      <c r="F14" s="264"/>
      <c r="G14" s="264"/>
      <c r="H14" s="264"/>
      <c r="I14" s="264"/>
      <c r="J14" s="265"/>
      <c r="K14" s="36"/>
      <c r="L14" s="40"/>
      <c r="M14" s="318"/>
      <c r="N14" s="3"/>
      <c r="O14" s="3"/>
      <c r="P14" s="3"/>
      <c r="Q14" s="3"/>
      <c r="R14" s="33"/>
      <c r="S14" s="166">
        <v>14.27</v>
      </c>
      <c r="T14" s="49"/>
      <c r="U14" s="336"/>
      <c r="V14" s="50"/>
      <c r="W14" s="50"/>
      <c r="X14" s="50"/>
      <c r="Y14" s="50"/>
      <c r="Z14" s="51"/>
      <c r="AA14" s="56"/>
    </row>
    <row r="15" spans="1:27" ht="16.5" thickBot="1">
      <c r="A15" s="408"/>
      <c r="B15" s="185" t="s">
        <v>58</v>
      </c>
      <c r="C15" s="66" t="s">
        <v>27</v>
      </c>
      <c r="D15" s="305"/>
      <c r="E15" s="300"/>
      <c r="F15" s="264"/>
      <c r="G15" s="264"/>
      <c r="H15" s="264"/>
      <c r="I15" s="264"/>
      <c r="J15" s="265"/>
      <c r="K15" s="36"/>
      <c r="L15" s="40"/>
      <c r="M15" s="318"/>
      <c r="N15" s="3"/>
      <c r="O15" s="3"/>
      <c r="P15" s="3"/>
      <c r="Q15" s="3"/>
      <c r="R15" s="33"/>
      <c r="S15" s="166">
        <v>12.61</v>
      </c>
      <c r="T15" s="49"/>
      <c r="U15" s="336"/>
      <c r="V15" s="50"/>
      <c r="W15" s="50"/>
      <c r="X15" s="50"/>
      <c r="Y15" s="50"/>
      <c r="Z15" s="51"/>
      <c r="AA15" s="56"/>
    </row>
    <row r="16" spans="1:27" ht="16.5" thickBot="1">
      <c r="A16" s="408"/>
      <c r="B16" s="185" t="s">
        <v>59</v>
      </c>
      <c r="C16" s="66" t="s">
        <v>27</v>
      </c>
      <c r="D16" s="305"/>
      <c r="E16" s="300"/>
      <c r="F16" s="264"/>
      <c r="G16" s="264"/>
      <c r="H16" s="264"/>
      <c r="I16" s="264"/>
      <c r="J16" s="265"/>
      <c r="K16" s="36"/>
      <c r="L16" s="40"/>
      <c r="M16" s="318"/>
      <c r="N16" s="3"/>
      <c r="O16" s="3"/>
      <c r="P16" s="3"/>
      <c r="Q16" s="3"/>
      <c r="R16" s="33"/>
      <c r="S16" s="166">
        <v>12.59</v>
      </c>
      <c r="T16" s="49"/>
      <c r="U16" s="336"/>
      <c r="V16" s="50"/>
      <c r="W16" s="50"/>
      <c r="X16" s="50"/>
      <c r="Y16" s="50"/>
      <c r="Z16" s="51"/>
      <c r="AA16" s="56"/>
    </row>
    <row r="17" spans="1:27" ht="16.5" thickBot="1">
      <c r="A17" s="409"/>
      <c r="B17" s="186" t="s">
        <v>60</v>
      </c>
      <c r="C17" s="67"/>
      <c r="D17" s="305"/>
      <c r="E17" s="301"/>
      <c r="F17" s="266"/>
      <c r="G17" s="266"/>
      <c r="H17" s="266"/>
      <c r="I17" s="266"/>
      <c r="J17" s="267"/>
      <c r="K17" s="36"/>
      <c r="L17" s="41"/>
      <c r="M17" s="319"/>
      <c r="N17" s="34"/>
      <c r="O17" s="34"/>
      <c r="P17" s="34"/>
      <c r="Q17" s="34"/>
      <c r="R17" s="35"/>
      <c r="S17" s="167">
        <v>15.99</v>
      </c>
      <c r="T17" s="49"/>
      <c r="U17" s="336"/>
      <c r="V17" s="50"/>
      <c r="W17" s="50"/>
      <c r="X17" s="50"/>
      <c r="Y17" s="50"/>
      <c r="Z17" s="51"/>
      <c r="AA17" s="57"/>
    </row>
    <row r="18" spans="1:27" ht="16.5" thickBot="1">
      <c r="A18" s="179">
        <v>4</v>
      </c>
      <c r="B18" s="180" t="s">
        <v>61</v>
      </c>
      <c r="C18" s="61" t="s">
        <v>27</v>
      </c>
      <c r="D18" s="303"/>
      <c r="E18" s="295"/>
      <c r="F18" s="254"/>
      <c r="G18" s="254">
        <v>1</v>
      </c>
      <c r="H18" s="254"/>
      <c r="I18" s="254"/>
      <c r="J18" s="255"/>
      <c r="K18" s="36">
        <f>SUM(E18:J18)</f>
        <v>1</v>
      </c>
      <c r="L18" s="217"/>
      <c r="M18" s="320"/>
      <c r="N18" s="218"/>
      <c r="O18" s="218"/>
      <c r="P18" s="218"/>
      <c r="Q18" s="218"/>
      <c r="R18" s="219"/>
      <c r="S18" s="53">
        <v>100</v>
      </c>
      <c r="T18" s="38"/>
      <c r="U18" s="337"/>
      <c r="V18" s="28"/>
      <c r="W18" s="28"/>
      <c r="X18" s="28"/>
      <c r="Y18" s="28"/>
      <c r="Z18" s="29"/>
      <c r="AA18" s="54"/>
    </row>
    <row r="19" spans="1:28" ht="16.5" thickBot="1">
      <c r="A19" s="421">
        <v>5</v>
      </c>
      <c r="B19" s="188" t="s">
        <v>41</v>
      </c>
      <c r="C19" s="68"/>
      <c r="D19" s="306"/>
      <c r="E19" s="298">
        <v>3</v>
      </c>
      <c r="F19" s="260"/>
      <c r="G19" s="260">
        <v>1</v>
      </c>
      <c r="H19" s="260"/>
      <c r="I19" s="260"/>
      <c r="J19" s="261"/>
      <c r="K19" s="36">
        <f>SUM(E19:J19)</f>
        <v>4</v>
      </c>
      <c r="L19" s="220"/>
      <c r="M19" s="317"/>
      <c r="N19" s="221"/>
      <c r="O19" s="221"/>
      <c r="P19" s="221"/>
      <c r="Q19" s="221"/>
      <c r="R19" s="222"/>
      <c r="S19" s="42"/>
      <c r="T19" s="39"/>
      <c r="U19" s="335"/>
      <c r="V19" s="31"/>
      <c r="W19" s="31"/>
      <c r="X19" s="31"/>
      <c r="Y19" s="31"/>
      <c r="Z19" s="32"/>
      <c r="AA19" s="55"/>
      <c r="AB19" s="52">
        <f>AA20+AA21+AA22</f>
        <v>0</v>
      </c>
    </row>
    <row r="20" spans="1:27" ht="16.5" thickBot="1">
      <c r="A20" s="422"/>
      <c r="B20" s="189" t="s">
        <v>62</v>
      </c>
      <c r="C20" s="69"/>
      <c r="D20" s="306"/>
      <c r="E20" s="296"/>
      <c r="F20" s="256"/>
      <c r="G20" s="256"/>
      <c r="H20" s="256"/>
      <c r="I20" s="256"/>
      <c r="J20" s="257"/>
      <c r="K20" s="36"/>
      <c r="L20" s="40"/>
      <c r="M20" s="318"/>
      <c r="N20" s="3"/>
      <c r="O20" s="3"/>
      <c r="P20" s="3"/>
      <c r="Q20" s="3"/>
      <c r="R20" s="33"/>
      <c r="S20" s="43">
        <v>30.66</v>
      </c>
      <c r="T20" s="49"/>
      <c r="U20" s="336"/>
      <c r="V20" s="50"/>
      <c r="W20" s="50"/>
      <c r="X20" s="50"/>
      <c r="Y20" s="50"/>
      <c r="Z20" s="51"/>
      <c r="AA20" s="56"/>
    </row>
    <row r="21" spans="1:27" ht="16.5" thickBot="1">
      <c r="A21" s="422"/>
      <c r="B21" s="190" t="s">
        <v>63</v>
      </c>
      <c r="C21" s="69" t="s">
        <v>27</v>
      </c>
      <c r="D21" s="306"/>
      <c r="E21" s="296"/>
      <c r="F21" s="256"/>
      <c r="G21" s="256"/>
      <c r="H21" s="256"/>
      <c r="I21" s="256"/>
      <c r="J21" s="257"/>
      <c r="K21" s="36"/>
      <c r="L21" s="40"/>
      <c r="M21" s="318"/>
      <c r="N21" s="3"/>
      <c r="O21" s="3"/>
      <c r="P21" s="3"/>
      <c r="Q21" s="3"/>
      <c r="R21" s="33"/>
      <c r="S21" s="43">
        <v>34.73</v>
      </c>
      <c r="T21" s="49"/>
      <c r="U21" s="336"/>
      <c r="V21" s="50"/>
      <c r="W21" s="50"/>
      <c r="X21" s="50"/>
      <c r="Y21" s="50"/>
      <c r="Z21" s="51"/>
      <c r="AA21" s="56"/>
    </row>
    <row r="22" spans="1:27" ht="16.5" thickBot="1">
      <c r="A22" s="423"/>
      <c r="B22" s="191" t="s">
        <v>64</v>
      </c>
      <c r="C22" s="70" t="s">
        <v>27</v>
      </c>
      <c r="D22" s="306"/>
      <c r="E22" s="297"/>
      <c r="F22" s="258"/>
      <c r="G22" s="258"/>
      <c r="H22" s="258"/>
      <c r="I22" s="258"/>
      <c r="J22" s="259"/>
      <c r="K22" s="36"/>
      <c r="L22" s="41"/>
      <c r="M22" s="319"/>
      <c r="N22" s="34"/>
      <c r="O22" s="34"/>
      <c r="P22" s="34"/>
      <c r="Q22" s="34"/>
      <c r="R22" s="35"/>
      <c r="S22" s="44">
        <v>34.61</v>
      </c>
      <c r="T22" s="49"/>
      <c r="U22" s="336"/>
      <c r="V22" s="50"/>
      <c r="W22" s="50"/>
      <c r="X22" s="50"/>
      <c r="Y22" s="50"/>
      <c r="Z22" s="51"/>
      <c r="AA22" s="57"/>
    </row>
    <row r="23" spans="1:27" ht="16.5" thickBot="1">
      <c r="A23" s="348"/>
      <c r="B23" s="363" t="s">
        <v>122</v>
      </c>
      <c r="C23" s="349"/>
      <c r="D23" s="306"/>
      <c r="E23" s="350"/>
      <c r="F23" s="351">
        <v>2</v>
      </c>
      <c r="G23" s="351">
        <v>2</v>
      </c>
      <c r="H23" s="351"/>
      <c r="I23" s="351"/>
      <c r="J23" s="352"/>
      <c r="K23" s="36">
        <v>4</v>
      </c>
      <c r="L23" s="353"/>
      <c r="M23" s="354"/>
      <c r="N23" s="355"/>
      <c r="O23" s="355"/>
      <c r="P23" s="355"/>
      <c r="Q23" s="355"/>
      <c r="R23" s="356"/>
      <c r="S23" s="357"/>
      <c r="T23" s="358"/>
      <c r="U23" s="359"/>
      <c r="V23" s="360"/>
      <c r="W23" s="360"/>
      <c r="X23" s="360"/>
      <c r="Y23" s="360"/>
      <c r="Z23" s="361"/>
      <c r="AA23" s="362"/>
    </row>
    <row r="24" spans="1:28" ht="16.5" thickBot="1">
      <c r="A24" s="418">
        <v>7</v>
      </c>
      <c r="B24" s="183" t="s">
        <v>5</v>
      </c>
      <c r="C24" s="63"/>
      <c r="D24" s="303"/>
      <c r="E24" s="298"/>
      <c r="F24" s="260"/>
      <c r="G24" s="260"/>
      <c r="H24" s="260"/>
      <c r="I24" s="260"/>
      <c r="J24" s="261"/>
      <c r="K24" s="36"/>
      <c r="L24" s="220"/>
      <c r="M24" s="317"/>
      <c r="N24" s="221"/>
      <c r="O24" s="221"/>
      <c r="P24" s="221"/>
      <c r="Q24" s="221"/>
      <c r="R24" s="222"/>
      <c r="S24" s="224"/>
      <c r="T24" s="39"/>
      <c r="U24" s="335"/>
      <c r="V24" s="31"/>
      <c r="W24" s="31"/>
      <c r="X24" s="31"/>
      <c r="Y24" s="31"/>
      <c r="Z24" s="32"/>
      <c r="AA24" s="55"/>
      <c r="AB24" s="52">
        <f>AA25+AA26+AA27</f>
        <v>0</v>
      </c>
    </row>
    <row r="25" spans="1:27" ht="16.5" thickBot="1">
      <c r="A25" s="419"/>
      <c r="B25" s="287" t="s">
        <v>84</v>
      </c>
      <c r="C25" s="64" t="s">
        <v>27</v>
      </c>
      <c r="D25" s="303"/>
      <c r="E25" s="296">
        <v>3</v>
      </c>
      <c r="F25" s="256"/>
      <c r="G25" s="256">
        <v>1</v>
      </c>
      <c r="H25" s="256"/>
      <c r="I25" s="256"/>
      <c r="J25" s="257"/>
      <c r="K25" s="36">
        <v>4</v>
      </c>
      <c r="L25" s="40"/>
      <c r="M25" s="318"/>
      <c r="N25" s="3"/>
      <c r="O25" s="3"/>
      <c r="P25" s="3"/>
      <c r="Q25" s="3"/>
      <c r="R25" s="33"/>
      <c r="S25" s="47">
        <v>29.07</v>
      </c>
      <c r="T25" s="49"/>
      <c r="U25" s="336"/>
      <c r="V25" s="50"/>
      <c r="W25" s="50"/>
      <c r="X25" s="50"/>
      <c r="Y25" s="50"/>
      <c r="Z25" s="51"/>
      <c r="AA25" s="56"/>
    </row>
    <row r="26" spans="1:27" ht="16.5" thickBot="1">
      <c r="A26" s="419"/>
      <c r="B26" s="187" t="s">
        <v>65</v>
      </c>
      <c r="C26" s="64"/>
      <c r="D26" s="303"/>
      <c r="E26" s="296"/>
      <c r="F26" s="256"/>
      <c r="G26" s="256"/>
      <c r="H26" s="256"/>
      <c r="I26" s="256"/>
      <c r="J26" s="257"/>
      <c r="K26" s="36"/>
      <c r="L26" s="40"/>
      <c r="M26" s="318"/>
      <c r="N26" s="3"/>
      <c r="O26" s="3"/>
      <c r="P26" s="3"/>
      <c r="Q26" s="3"/>
      <c r="R26" s="33"/>
      <c r="S26" s="47">
        <v>33.1</v>
      </c>
      <c r="T26" s="49"/>
      <c r="U26" s="336"/>
      <c r="V26" s="50"/>
      <c r="W26" s="50"/>
      <c r="X26" s="50"/>
      <c r="Y26" s="50"/>
      <c r="Z26" s="51"/>
      <c r="AA26" s="56"/>
    </row>
    <row r="27" spans="1:27" ht="16.5" thickBot="1">
      <c r="A27" s="420"/>
      <c r="B27" s="286" t="s">
        <v>83</v>
      </c>
      <c r="C27" s="62" t="s">
        <v>27</v>
      </c>
      <c r="D27" s="303"/>
      <c r="E27" s="297">
        <v>1</v>
      </c>
      <c r="F27" s="258">
        <v>1</v>
      </c>
      <c r="G27" s="258">
        <v>1</v>
      </c>
      <c r="H27" s="258"/>
      <c r="I27" s="258"/>
      <c r="J27" s="259"/>
      <c r="K27" s="36">
        <v>3</v>
      </c>
      <c r="L27" s="41"/>
      <c r="M27" s="319"/>
      <c r="N27" s="34"/>
      <c r="O27" s="34"/>
      <c r="P27" s="34"/>
      <c r="Q27" s="34"/>
      <c r="R27" s="35"/>
      <c r="S27" s="48">
        <v>37.83</v>
      </c>
      <c r="T27" s="49"/>
      <c r="U27" s="336"/>
      <c r="V27" s="50"/>
      <c r="W27" s="50"/>
      <c r="X27" s="50"/>
      <c r="Y27" s="50"/>
      <c r="Z27" s="51"/>
      <c r="AA27" s="57"/>
    </row>
    <row r="28" spans="1:27" s="106" customFormat="1" ht="25.5" customHeight="1" thickBot="1">
      <c r="A28" s="395" t="s">
        <v>25</v>
      </c>
      <c r="B28" s="424"/>
      <c r="C28" s="177"/>
      <c r="D28" s="307">
        <v>4</v>
      </c>
      <c r="E28" s="304">
        <f>SUM(E7:E27)</f>
        <v>8</v>
      </c>
      <c r="F28" s="269">
        <f>SUM(F7:F27)</f>
        <v>3</v>
      </c>
      <c r="G28" s="269">
        <f>SUM(G7:G27)</f>
        <v>6</v>
      </c>
      <c r="H28" s="269"/>
      <c r="I28" s="269"/>
      <c r="J28" s="270">
        <f>SUM(J7:J27)</f>
        <v>0</v>
      </c>
      <c r="K28" s="60">
        <f>SUM(K7:K27)</f>
        <v>21</v>
      </c>
      <c r="L28" s="59"/>
      <c r="M28" s="60"/>
      <c r="N28" s="60"/>
      <c r="O28" s="60"/>
      <c r="P28" s="60"/>
      <c r="Q28" s="60"/>
      <c r="R28" s="60"/>
      <c r="S28" s="118"/>
      <c r="T28" s="125"/>
      <c r="U28" s="338"/>
      <c r="V28" s="126"/>
      <c r="W28" s="126"/>
      <c r="X28" s="126"/>
      <c r="Y28" s="126"/>
      <c r="Z28" s="127"/>
      <c r="AA28" s="119"/>
    </row>
    <row r="29" spans="1:27" ht="15.75">
      <c r="A29" s="103"/>
      <c r="B29" s="103"/>
      <c r="C29" s="103"/>
      <c r="D29" s="103"/>
      <c r="E29" s="27"/>
      <c r="F29" s="27"/>
      <c r="G29" s="27"/>
      <c r="H29" s="27"/>
      <c r="I29" s="27"/>
      <c r="J29" s="27"/>
      <c r="K29" s="27"/>
      <c r="L29" s="103"/>
      <c r="M29" s="103"/>
      <c r="N29" s="103"/>
      <c r="O29" s="103"/>
      <c r="P29" s="103"/>
      <c r="Q29" s="103"/>
      <c r="R29" s="103"/>
      <c r="S29" s="227"/>
      <c r="T29" s="103"/>
      <c r="U29" s="103"/>
      <c r="V29" s="103"/>
      <c r="W29" s="103"/>
      <c r="X29" s="103"/>
      <c r="Y29" s="103"/>
      <c r="Z29" s="103"/>
      <c r="AA29" s="104"/>
    </row>
    <row r="30" spans="1:27" s="93" customFormat="1" ht="15">
      <c r="A30" s="91" t="s">
        <v>31</v>
      </c>
      <c r="B30" s="91" t="s">
        <v>95</v>
      </c>
      <c r="C30" s="92"/>
      <c r="D30" s="92"/>
      <c r="F30" s="94"/>
      <c r="H30" s="95"/>
      <c r="K30" s="94"/>
      <c r="S30" s="228"/>
      <c r="T30" s="128"/>
      <c r="U30" s="128"/>
      <c r="AA30" s="223"/>
    </row>
    <row r="31" spans="1:21" s="93" customFormat="1" ht="15">
      <c r="A31" s="96"/>
      <c r="B31" s="97" t="s">
        <v>32</v>
      </c>
      <c r="E31" s="97" t="s">
        <v>33</v>
      </c>
      <c r="F31" s="99"/>
      <c r="G31" s="98"/>
      <c r="H31" s="100"/>
      <c r="I31" s="98"/>
      <c r="J31" s="98"/>
      <c r="K31" s="101"/>
      <c r="L31" s="102"/>
      <c r="M31" s="102"/>
      <c r="N31" s="102"/>
      <c r="S31" s="228"/>
      <c r="T31" s="128"/>
      <c r="U31" s="128"/>
    </row>
    <row r="33" ht="15.75">
      <c r="AA33" s="58"/>
    </row>
    <row r="39" spans="1:19" s="13" customFormat="1" ht="12.75">
      <c r="A39" s="109" t="s">
        <v>52</v>
      </c>
      <c r="B39" s="109"/>
      <c r="C39" s="109"/>
      <c r="D39" s="109"/>
      <c r="E39" s="109"/>
      <c r="F39" s="14"/>
      <c r="G39" s="13" t="s">
        <v>26</v>
      </c>
      <c r="H39" s="15"/>
      <c r="K39" s="14"/>
      <c r="S39" s="22"/>
    </row>
    <row r="40" spans="1:19" s="13" customFormat="1" ht="12.75">
      <c r="A40" s="16"/>
      <c r="B40" s="18" t="s">
        <v>97</v>
      </c>
      <c r="E40" s="19">
        <v>4</v>
      </c>
      <c r="F40" s="14" t="s">
        <v>27</v>
      </c>
      <c r="G40" s="20"/>
      <c r="H40" s="14" t="s">
        <v>28</v>
      </c>
      <c r="I40" s="14"/>
      <c r="J40" s="19">
        <f aca="true" t="shared" si="0" ref="J40:J46">E40*G40</f>
        <v>0</v>
      </c>
      <c r="K40" s="14"/>
      <c r="S40" s="22"/>
    </row>
    <row r="41" spans="1:19" s="13" customFormat="1" ht="12.75">
      <c r="A41" s="16"/>
      <c r="B41" s="18" t="s">
        <v>98</v>
      </c>
      <c r="E41" s="19">
        <v>8</v>
      </c>
      <c r="F41" s="14" t="s">
        <v>27</v>
      </c>
      <c r="G41" s="20"/>
      <c r="H41" s="14"/>
      <c r="I41" s="14"/>
      <c r="J41" s="19"/>
      <c r="K41" s="14"/>
      <c r="S41" s="22"/>
    </row>
    <row r="42" spans="1:19" s="13" customFormat="1" ht="12.75">
      <c r="A42" s="16"/>
      <c r="B42" s="18" t="s">
        <v>130</v>
      </c>
      <c r="E42" s="19">
        <f>F28</f>
        <v>3</v>
      </c>
      <c r="F42" s="14" t="s">
        <v>27</v>
      </c>
      <c r="G42" s="20"/>
      <c r="H42" s="14" t="s">
        <v>28</v>
      </c>
      <c r="I42" s="14"/>
      <c r="J42" s="19">
        <f t="shared" si="0"/>
        <v>0</v>
      </c>
      <c r="K42" s="14"/>
      <c r="S42" s="22"/>
    </row>
    <row r="43" spans="1:19" s="13" customFormat="1" ht="12.75">
      <c r="A43" s="16"/>
      <c r="B43" s="18" t="s">
        <v>29</v>
      </c>
      <c r="E43" s="19">
        <f>G28</f>
        <v>6</v>
      </c>
      <c r="F43" s="14" t="s">
        <v>27</v>
      </c>
      <c r="G43" s="20"/>
      <c r="H43" s="14" t="s">
        <v>28</v>
      </c>
      <c r="I43" s="14"/>
      <c r="J43" s="19">
        <f t="shared" si="0"/>
        <v>0</v>
      </c>
      <c r="K43" s="14"/>
      <c r="S43" s="22"/>
    </row>
    <row r="44" spans="1:19" s="13" customFormat="1" ht="12.75">
      <c r="A44" s="16"/>
      <c r="B44" s="18" t="s">
        <v>131</v>
      </c>
      <c r="E44" s="19">
        <f>H28</f>
        <v>0</v>
      </c>
      <c r="F44" s="14" t="s">
        <v>27</v>
      </c>
      <c r="G44" s="20"/>
      <c r="H44" s="14" t="s">
        <v>30</v>
      </c>
      <c r="I44" s="14"/>
      <c r="J44" s="19">
        <f t="shared" si="0"/>
        <v>0</v>
      </c>
      <c r="K44" s="14"/>
      <c r="S44" s="22"/>
    </row>
    <row r="45" spans="1:19" s="13" customFormat="1" ht="12.75">
      <c r="A45" s="16"/>
      <c r="B45" s="18" t="s">
        <v>35</v>
      </c>
      <c r="E45" s="19">
        <f>I28</f>
        <v>0</v>
      </c>
      <c r="F45" s="14" t="s">
        <v>27</v>
      </c>
      <c r="G45" s="20"/>
      <c r="H45" s="14" t="s">
        <v>30</v>
      </c>
      <c r="I45" s="14"/>
      <c r="J45" s="19">
        <f t="shared" si="0"/>
        <v>0</v>
      </c>
      <c r="K45" s="14"/>
      <c r="S45" s="22"/>
    </row>
    <row r="46" spans="1:19" s="13" customFormat="1" ht="12.75">
      <c r="A46" s="16"/>
      <c r="B46" s="18" t="s">
        <v>36</v>
      </c>
      <c r="E46" s="19">
        <f>J28</f>
        <v>0</v>
      </c>
      <c r="F46" s="14" t="s">
        <v>27</v>
      </c>
      <c r="G46" s="20"/>
      <c r="H46" s="14" t="s">
        <v>30</v>
      </c>
      <c r="I46" s="14"/>
      <c r="J46" s="19">
        <f t="shared" si="0"/>
        <v>0</v>
      </c>
      <c r="K46" s="14"/>
      <c r="S46" s="22"/>
    </row>
    <row r="47" spans="1:11" s="22" customFormat="1" ht="12.75">
      <c r="A47" s="12"/>
      <c r="B47" s="21" t="s">
        <v>25</v>
      </c>
      <c r="E47" s="24">
        <v>21</v>
      </c>
      <c r="F47" s="23"/>
      <c r="G47" s="107"/>
      <c r="H47" s="108"/>
      <c r="I47" s="23"/>
      <c r="J47" s="24">
        <f>SUM(J40:J46)</f>
        <v>0</v>
      </c>
      <c r="K47" s="23"/>
    </row>
  </sheetData>
  <sheetProtection/>
  <mergeCells count="13">
    <mergeCell ref="AA4:AA5"/>
    <mergeCell ref="L4:R4"/>
    <mergeCell ref="E4:J4"/>
    <mergeCell ref="S4:S5"/>
    <mergeCell ref="A24:A27"/>
    <mergeCell ref="A7:A9"/>
    <mergeCell ref="A19:A22"/>
    <mergeCell ref="A28:B28"/>
    <mergeCell ref="A2:Z2"/>
    <mergeCell ref="A10:A17"/>
    <mergeCell ref="A4:A5"/>
    <mergeCell ref="B4:B5"/>
    <mergeCell ref="T4:Z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"/>
  <sheetViews>
    <sheetView tabSelected="1" view="pageBreakPreview" zoomScale="82" zoomScaleNormal="77" zoomScaleSheetLayoutView="82" zoomScalePageLayoutView="0" workbookViewId="0" topLeftCell="A1">
      <pane xSplit="3" topLeftCell="D1" activePane="topRight" state="frozen"/>
      <selection pane="topLeft" activeCell="A73" sqref="A73"/>
      <selection pane="topRight" activeCell="A16" sqref="A16:A19"/>
    </sheetView>
  </sheetViews>
  <sheetFormatPr defaultColWidth="8.7109375" defaultRowHeight="15"/>
  <cols>
    <col min="1" max="1" width="5.140625" style="76" customWidth="1"/>
    <col min="2" max="2" width="51.8515625" style="76" customWidth="1"/>
    <col min="3" max="4" width="9.57421875" style="71" customWidth="1"/>
    <col min="5" max="8" width="8.7109375" style="71" customWidth="1"/>
    <col min="9" max="9" width="10.57421875" style="71" bestFit="1" customWidth="1"/>
    <col min="10" max="10" width="8.7109375" style="71" customWidth="1"/>
    <col min="11" max="24" width="8.7109375" style="76" customWidth="1"/>
    <col min="25" max="16384" width="8.7109375" style="76" customWidth="1"/>
  </cols>
  <sheetData>
    <row r="1" spans="31:33" ht="15">
      <c r="AE1" s="427" t="s">
        <v>74</v>
      </c>
      <c r="AF1" s="427"/>
      <c r="AG1" s="427"/>
    </row>
    <row r="2" spans="1:33" ht="18.75">
      <c r="A2" s="406" t="s">
        <v>93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  <c r="AB2" s="406"/>
      <c r="AC2" s="406"/>
      <c r="AD2" s="406"/>
      <c r="AE2" s="406"/>
      <c r="AF2" s="406"/>
      <c r="AG2" s="406"/>
    </row>
    <row r="3" spans="1:9" ht="15.75" thickBot="1">
      <c r="A3" s="175"/>
      <c r="B3" s="175"/>
      <c r="C3" s="176"/>
      <c r="D3" s="176"/>
      <c r="E3" s="176"/>
      <c r="F3" s="176"/>
      <c r="G3" s="176"/>
      <c r="H3" s="90"/>
      <c r="I3" s="90"/>
    </row>
    <row r="4" spans="1:33" s="88" customFormat="1" ht="40.5" customHeight="1" thickBot="1">
      <c r="A4" s="449" t="s">
        <v>0</v>
      </c>
      <c r="B4" s="428" t="s">
        <v>51</v>
      </c>
      <c r="C4" s="430" t="s">
        <v>78</v>
      </c>
      <c r="D4" s="431"/>
      <c r="E4" s="431"/>
      <c r="F4" s="431"/>
      <c r="G4" s="431"/>
      <c r="H4" s="431"/>
      <c r="I4" s="432"/>
      <c r="J4" s="436" t="s">
        <v>1</v>
      </c>
      <c r="K4" s="434" t="s">
        <v>80</v>
      </c>
      <c r="L4" s="435"/>
      <c r="M4" s="435"/>
      <c r="N4" s="435"/>
      <c r="O4" s="435"/>
      <c r="P4" s="435"/>
      <c r="Q4" s="425"/>
      <c r="R4" s="415" t="s">
        <v>39</v>
      </c>
      <c r="S4" s="415"/>
      <c r="T4" s="416"/>
      <c r="U4" s="416"/>
      <c r="V4" s="416"/>
      <c r="W4" s="416"/>
      <c r="X4" s="433"/>
      <c r="Y4" s="443" t="s">
        <v>111</v>
      </c>
      <c r="Z4" s="414" t="s">
        <v>112</v>
      </c>
      <c r="AA4" s="415"/>
      <c r="AB4" s="416"/>
      <c r="AC4" s="416"/>
      <c r="AD4" s="416"/>
      <c r="AE4" s="416"/>
      <c r="AF4" s="417"/>
      <c r="AG4" s="425" t="s">
        <v>117</v>
      </c>
    </row>
    <row r="5" spans="1:33" s="88" customFormat="1" ht="93.75" customHeight="1" thickBot="1">
      <c r="A5" s="450"/>
      <c r="B5" s="429"/>
      <c r="C5" s="214" t="s">
        <v>91</v>
      </c>
      <c r="D5" s="308" t="s">
        <v>96</v>
      </c>
      <c r="E5" s="215" t="s">
        <v>132</v>
      </c>
      <c r="F5" s="215" t="s">
        <v>40</v>
      </c>
      <c r="G5" s="215" t="s">
        <v>133</v>
      </c>
      <c r="H5" s="215" t="s">
        <v>23</v>
      </c>
      <c r="I5" s="216" t="s">
        <v>24</v>
      </c>
      <c r="J5" s="437"/>
      <c r="K5" s="135" t="s">
        <v>91</v>
      </c>
      <c r="L5" s="147" t="s">
        <v>96</v>
      </c>
      <c r="M5" s="115" t="s">
        <v>134</v>
      </c>
      <c r="N5" s="115" t="s">
        <v>40</v>
      </c>
      <c r="O5" s="115" t="s">
        <v>133</v>
      </c>
      <c r="P5" s="115" t="s">
        <v>23</v>
      </c>
      <c r="Q5" s="136" t="s">
        <v>24</v>
      </c>
      <c r="R5" s="147" t="s">
        <v>107</v>
      </c>
      <c r="S5" s="147" t="s">
        <v>99</v>
      </c>
      <c r="T5" s="115" t="s">
        <v>135</v>
      </c>
      <c r="U5" s="115" t="s">
        <v>108</v>
      </c>
      <c r="V5" s="115" t="s">
        <v>136</v>
      </c>
      <c r="W5" s="115" t="s">
        <v>109</v>
      </c>
      <c r="X5" s="153" t="s">
        <v>110</v>
      </c>
      <c r="Y5" s="444"/>
      <c r="Z5" s="135" t="s">
        <v>91</v>
      </c>
      <c r="AA5" s="147" t="s">
        <v>113</v>
      </c>
      <c r="AB5" s="115" t="s">
        <v>137</v>
      </c>
      <c r="AC5" s="115" t="s">
        <v>114</v>
      </c>
      <c r="AD5" s="115" t="s">
        <v>138</v>
      </c>
      <c r="AE5" s="115" t="s">
        <v>115</v>
      </c>
      <c r="AF5" s="136" t="s">
        <v>116</v>
      </c>
      <c r="AG5" s="445"/>
    </row>
    <row r="6" spans="1:33" s="110" customFormat="1" ht="16.5" customHeight="1" thickBot="1">
      <c r="A6" s="111">
        <v>1</v>
      </c>
      <c r="B6" s="129">
        <v>2</v>
      </c>
      <c r="C6" s="137">
        <v>3</v>
      </c>
      <c r="D6" s="134">
        <v>4</v>
      </c>
      <c r="E6" s="112">
        <v>5</v>
      </c>
      <c r="F6" s="113">
        <v>6</v>
      </c>
      <c r="G6" s="112">
        <v>7</v>
      </c>
      <c r="H6" s="112">
        <v>8</v>
      </c>
      <c r="I6" s="138">
        <v>9</v>
      </c>
      <c r="J6" s="141">
        <v>10</v>
      </c>
      <c r="K6" s="137">
        <v>11</v>
      </c>
      <c r="L6" s="134">
        <v>12</v>
      </c>
      <c r="M6" s="113">
        <v>13</v>
      </c>
      <c r="N6" s="112">
        <v>14</v>
      </c>
      <c r="O6" s="112">
        <v>15</v>
      </c>
      <c r="P6" s="113">
        <v>16</v>
      </c>
      <c r="Q6" s="114">
        <v>17</v>
      </c>
      <c r="R6" s="134">
        <v>18</v>
      </c>
      <c r="S6" s="134">
        <v>19</v>
      </c>
      <c r="T6" s="113">
        <v>20</v>
      </c>
      <c r="U6" s="112">
        <v>21</v>
      </c>
      <c r="V6" s="112">
        <v>22</v>
      </c>
      <c r="W6" s="113">
        <v>23</v>
      </c>
      <c r="X6" s="154">
        <v>24</v>
      </c>
      <c r="Y6" s="155">
        <v>25</v>
      </c>
      <c r="Z6" s="137">
        <v>26</v>
      </c>
      <c r="AA6" s="134">
        <v>27</v>
      </c>
      <c r="AB6" s="112">
        <v>28</v>
      </c>
      <c r="AC6" s="113">
        <v>29</v>
      </c>
      <c r="AD6" s="112">
        <v>30</v>
      </c>
      <c r="AE6" s="112">
        <v>31</v>
      </c>
      <c r="AF6" s="138">
        <v>32</v>
      </c>
      <c r="AG6" s="159">
        <v>33</v>
      </c>
    </row>
    <row r="7" spans="1:33" ht="15">
      <c r="A7" s="446">
        <v>2</v>
      </c>
      <c r="B7" s="241" t="s">
        <v>45</v>
      </c>
      <c r="C7" s="229"/>
      <c r="D7" s="309"/>
      <c r="E7" s="242"/>
      <c r="F7" s="242">
        <v>1</v>
      </c>
      <c r="G7" s="242"/>
      <c r="H7" s="243"/>
      <c r="I7" s="244"/>
      <c r="J7" s="145">
        <f>SUM(C7:I7)</f>
        <v>1</v>
      </c>
      <c r="K7" s="149"/>
      <c r="L7" s="329"/>
      <c r="M7" s="84"/>
      <c r="N7" s="84"/>
      <c r="O7" s="84"/>
      <c r="P7" s="84"/>
      <c r="Q7" s="150"/>
      <c r="R7" s="271"/>
      <c r="S7" s="339"/>
      <c r="T7" s="272"/>
      <c r="U7" s="272"/>
      <c r="V7" s="272"/>
      <c r="W7" s="272"/>
      <c r="X7" s="273"/>
      <c r="Y7" s="245"/>
      <c r="Z7" s="151"/>
      <c r="AA7" s="344"/>
      <c r="AB7" s="85"/>
      <c r="AC7" s="85"/>
      <c r="AD7" s="85"/>
      <c r="AE7" s="85"/>
      <c r="AF7" s="86"/>
      <c r="AG7" s="163"/>
    </row>
    <row r="8" spans="1:33" ht="15">
      <c r="A8" s="447"/>
      <c r="B8" s="130" t="s">
        <v>44</v>
      </c>
      <c r="C8" s="170"/>
      <c r="D8" s="310"/>
      <c r="E8" s="78"/>
      <c r="F8" s="78"/>
      <c r="G8" s="78"/>
      <c r="H8" s="79"/>
      <c r="I8" s="140"/>
      <c r="J8" s="142"/>
      <c r="K8" s="73"/>
      <c r="L8" s="330"/>
      <c r="M8" s="74"/>
      <c r="N8" s="74"/>
      <c r="O8" s="74"/>
      <c r="P8" s="74"/>
      <c r="Q8" s="75"/>
      <c r="R8" s="274"/>
      <c r="S8" s="340"/>
      <c r="T8" s="275"/>
      <c r="U8" s="275"/>
      <c r="V8" s="275"/>
      <c r="W8" s="275"/>
      <c r="X8" s="276"/>
      <c r="Y8" s="156">
        <v>59.08</v>
      </c>
      <c r="Z8" s="73"/>
      <c r="AA8" s="330"/>
      <c r="AB8" s="74"/>
      <c r="AC8" s="74"/>
      <c r="AD8" s="74"/>
      <c r="AE8" s="74"/>
      <c r="AF8" s="75"/>
      <c r="AG8" s="161">
        <f>SUM(Z8:AF8)</f>
        <v>0</v>
      </c>
    </row>
    <row r="9" spans="1:33" ht="15.75" thickBot="1">
      <c r="A9" s="448"/>
      <c r="B9" s="131" t="s">
        <v>66</v>
      </c>
      <c r="C9" s="230"/>
      <c r="D9" s="311"/>
      <c r="E9" s="246"/>
      <c r="F9" s="246"/>
      <c r="G9" s="246"/>
      <c r="H9" s="247"/>
      <c r="I9" s="248"/>
      <c r="J9" s="143"/>
      <c r="K9" s="81"/>
      <c r="L9" s="331"/>
      <c r="M9" s="82"/>
      <c r="N9" s="82"/>
      <c r="O9" s="82"/>
      <c r="P9" s="82"/>
      <c r="Q9" s="83"/>
      <c r="R9" s="277"/>
      <c r="S9" s="341"/>
      <c r="T9" s="278"/>
      <c r="U9" s="278"/>
      <c r="V9" s="278"/>
      <c r="W9" s="278"/>
      <c r="X9" s="279"/>
      <c r="Y9" s="157">
        <v>40.92</v>
      </c>
      <c r="Z9" s="81"/>
      <c r="AA9" s="331"/>
      <c r="AB9" s="82"/>
      <c r="AC9" s="82"/>
      <c r="AD9" s="82"/>
      <c r="AE9" s="82"/>
      <c r="AF9" s="83"/>
      <c r="AG9" s="162">
        <f>SUM(Z9:AF9)</f>
        <v>0</v>
      </c>
    </row>
    <row r="10" spans="1:33" ht="15">
      <c r="A10" s="438">
        <v>3</v>
      </c>
      <c r="B10" s="250" t="s">
        <v>6</v>
      </c>
      <c r="C10" s="233"/>
      <c r="D10" s="312">
        <v>1</v>
      </c>
      <c r="E10" s="234"/>
      <c r="F10" s="234"/>
      <c r="G10" s="234"/>
      <c r="H10" s="235"/>
      <c r="I10" s="139"/>
      <c r="J10" s="236">
        <f>SUM(C10:I10)</f>
        <v>1</v>
      </c>
      <c r="K10" s="148"/>
      <c r="L10" s="332"/>
      <c r="M10" s="237"/>
      <c r="N10" s="237"/>
      <c r="O10" s="237"/>
      <c r="P10" s="237"/>
      <c r="Q10" s="238"/>
      <c r="R10" s="280"/>
      <c r="S10" s="342"/>
      <c r="T10" s="281"/>
      <c r="U10" s="281"/>
      <c r="V10" s="281"/>
      <c r="W10" s="281"/>
      <c r="X10" s="282"/>
      <c r="Y10" s="249"/>
      <c r="Z10" s="165"/>
      <c r="AA10" s="345"/>
      <c r="AB10" s="239"/>
      <c r="AC10" s="239"/>
      <c r="AD10" s="239"/>
      <c r="AE10" s="239"/>
      <c r="AF10" s="240"/>
      <c r="AG10" s="160"/>
    </row>
    <row r="11" spans="1:33" ht="15">
      <c r="A11" s="439"/>
      <c r="B11" s="133" t="s">
        <v>46</v>
      </c>
      <c r="C11" s="169"/>
      <c r="D11" s="313"/>
      <c r="E11" s="72"/>
      <c r="F11" s="72"/>
      <c r="G11" s="72"/>
      <c r="H11" s="79"/>
      <c r="I11" s="140"/>
      <c r="J11" s="144"/>
      <c r="K11" s="73"/>
      <c r="L11" s="330"/>
      <c r="M11" s="74"/>
      <c r="N11" s="74"/>
      <c r="O11" s="74"/>
      <c r="P11" s="74"/>
      <c r="Q11" s="75"/>
      <c r="R11" s="274"/>
      <c r="S11" s="340"/>
      <c r="T11" s="275"/>
      <c r="U11" s="275"/>
      <c r="V11" s="275"/>
      <c r="W11" s="275"/>
      <c r="X11" s="276"/>
      <c r="Y11" s="158">
        <v>22.61</v>
      </c>
      <c r="Z11" s="152"/>
      <c r="AA11" s="346"/>
      <c r="AB11" s="77"/>
      <c r="AC11" s="77"/>
      <c r="AD11" s="77"/>
      <c r="AE11" s="77"/>
      <c r="AF11" s="80"/>
      <c r="AG11" s="164">
        <f>SUM(Z11:AF11)</f>
        <v>0</v>
      </c>
    </row>
    <row r="12" spans="1:33" ht="15">
      <c r="A12" s="439"/>
      <c r="B12" s="133" t="s">
        <v>47</v>
      </c>
      <c r="C12" s="169"/>
      <c r="D12" s="313"/>
      <c r="E12" s="72"/>
      <c r="F12" s="72"/>
      <c r="G12" s="72"/>
      <c r="H12" s="79"/>
      <c r="I12" s="140"/>
      <c r="J12" s="144"/>
      <c r="K12" s="73"/>
      <c r="L12" s="330"/>
      <c r="M12" s="74"/>
      <c r="N12" s="74"/>
      <c r="O12" s="74"/>
      <c r="P12" s="74"/>
      <c r="Q12" s="75"/>
      <c r="R12" s="274"/>
      <c r="S12" s="340"/>
      <c r="T12" s="275"/>
      <c r="U12" s="275"/>
      <c r="V12" s="275"/>
      <c r="W12" s="275"/>
      <c r="X12" s="276"/>
      <c r="Y12" s="158">
        <v>18.53</v>
      </c>
      <c r="Z12" s="152"/>
      <c r="AA12" s="346"/>
      <c r="AB12" s="77"/>
      <c r="AC12" s="77"/>
      <c r="AD12" s="77"/>
      <c r="AE12" s="77"/>
      <c r="AF12" s="80"/>
      <c r="AG12" s="164">
        <f>SUM(Z12:AF12)</f>
        <v>0</v>
      </c>
    </row>
    <row r="13" spans="1:33" ht="15">
      <c r="A13" s="439"/>
      <c r="B13" s="133" t="s">
        <v>48</v>
      </c>
      <c r="C13" s="169"/>
      <c r="D13" s="313"/>
      <c r="E13" s="72"/>
      <c r="F13" s="72"/>
      <c r="G13" s="72"/>
      <c r="H13" s="79"/>
      <c r="I13" s="140"/>
      <c r="J13" s="144"/>
      <c r="K13" s="73"/>
      <c r="L13" s="330"/>
      <c r="M13" s="74"/>
      <c r="N13" s="74"/>
      <c r="O13" s="74"/>
      <c r="P13" s="74"/>
      <c r="Q13" s="75"/>
      <c r="R13" s="274"/>
      <c r="S13" s="340"/>
      <c r="T13" s="275"/>
      <c r="U13" s="275"/>
      <c r="V13" s="275"/>
      <c r="W13" s="275"/>
      <c r="X13" s="276"/>
      <c r="Y13" s="158">
        <v>22.58</v>
      </c>
      <c r="Z13" s="152"/>
      <c r="AA13" s="346"/>
      <c r="AB13" s="77"/>
      <c r="AC13" s="77"/>
      <c r="AD13" s="77"/>
      <c r="AE13" s="77"/>
      <c r="AF13" s="80"/>
      <c r="AG13" s="164">
        <f>SUM(Z13:AF13)</f>
        <v>0</v>
      </c>
    </row>
    <row r="14" spans="1:33" ht="15">
      <c r="A14" s="439"/>
      <c r="B14" s="133" t="s">
        <v>49</v>
      </c>
      <c r="C14" s="169"/>
      <c r="D14" s="313"/>
      <c r="E14" s="72"/>
      <c r="F14" s="72"/>
      <c r="G14" s="72"/>
      <c r="H14" s="79"/>
      <c r="I14" s="140"/>
      <c r="J14" s="144"/>
      <c r="K14" s="73"/>
      <c r="L14" s="330"/>
      <c r="M14" s="74"/>
      <c r="N14" s="74"/>
      <c r="O14" s="74"/>
      <c r="P14" s="74"/>
      <c r="Q14" s="75"/>
      <c r="R14" s="274"/>
      <c r="S14" s="340"/>
      <c r="T14" s="275"/>
      <c r="U14" s="275"/>
      <c r="V14" s="275"/>
      <c r="W14" s="275"/>
      <c r="X14" s="276"/>
      <c r="Y14" s="158">
        <v>6.25</v>
      </c>
      <c r="Z14" s="152"/>
      <c r="AA14" s="346"/>
      <c r="AB14" s="77"/>
      <c r="AC14" s="77"/>
      <c r="AD14" s="77"/>
      <c r="AE14" s="77"/>
      <c r="AF14" s="80"/>
      <c r="AG14" s="164">
        <f>SUM(Z14:AF14)</f>
        <v>0</v>
      </c>
    </row>
    <row r="15" spans="1:33" ht="15">
      <c r="A15" s="440"/>
      <c r="B15" s="251" t="s">
        <v>67</v>
      </c>
      <c r="C15" s="203"/>
      <c r="D15" s="314"/>
      <c r="E15" s="204"/>
      <c r="F15" s="204"/>
      <c r="G15" s="204"/>
      <c r="H15" s="205"/>
      <c r="I15" s="206"/>
      <c r="J15" s="231"/>
      <c r="K15" s="207"/>
      <c r="L15" s="333"/>
      <c r="M15" s="208"/>
      <c r="N15" s="208"/>
      <c r="O15" s="208"/>
      <c r="P15" s="208"/>
      <c r="Q15" s="209"/>
      <c r="R15" s="283"/>
      <c r="S15" s="343"/>
      <c r="T15" s="284"/>
      <c r="U15" s="284"/>
      <c r="V15" s="284"/>
      <c r="W15" s="284"/>
      <c r="X15" s="285"/>
      <c r="Y15" s="232">
        <v>6.25</v>
      </c>
      <c r="Z15" s="210"/>
      <c r="AA15" s="347"/>
      <c r="AB15" s="211"/>
      <c r="AC15" s="211"/>
      <c r="AD15" s="211"/>
      <c r="AE15" s="211"/>
      <c r="AF15" s="212"/>
      <c r="AG15" s="213">
        <f>SUM(Z15:AF15)</f>
        <v>0</v>
      </c>
    </row>
    <row r="16" spans="1:33" ht="15">
      <c r="A16" s="440">
        <v>4</v>
      </c>
      <c r="B16" s="386" t="s">
        <v>123</v>
      </c>
      <c r="C16" s="203"/>
      <c r="D16" s="314">
        <v>1</v>
      </c>
      <c r="E16" s="204"/>
      <c r="F16" s="204"/>
      <c r="G16" s="204"/>
      <c r="H16" s="205"/>
      <c r="I16" s="206"/>
      <c r="J16" s="231">
        <v>1</v>
      </c>
      <c r="K16" s="207"/>
      <c r="L16" s="333"/>
      <c r="M16" s="208"/>
      <c r="N16" s="208"/>
      <c r="O16" s="208"/>
      <c r="P16" s="208"/>
      <c r="Q16" s="209"/>
      <c r="R16" s="283"/>
      <c r="S16" s="343"/>
      <c r="T16" s="284"/>
      <c r="U16" s="284"/>
      <c r="V16" s="284"/>
      <c r="W16" s="284"/>
      <c r="X16" s="285"/>
      <c r="Y16" s="232"/>
      <c r="Z16" s="210"/>
      <c r="AA16" s="347"/>
      <c r="AB16" s="211"/>
      <c r="AC16" s="211"/>
      <c r="AD16" s="211"/>
      <c r="AE16" s="211"/>
      <c r="AF16" s="212"/>
      <c r="AG16" s="213"/>
    </row>
    <row r="17" spans="1:33" ht="15">
      <c r="A17" s="451"/>
      <c r="B17" s="251" t="s">
        <v>124</v>
      </c>
      <c r="C17" s="203"/>
      <c r="D17" s="314"/>
      <c r="E17" s="204"/>
      <c r="F17" s="204"/>
      <c r="G17" s="204"/>
      <c r="H17" s="205"/>
      <c r="I17" s="206"/>
      <c r="J17" s="231"/>
      <c r="K17" s="207"/>
      <c r="L17" s="333"/>
      <c r="M17" s="208"/>
      <c r="N17" s="208"/>
      <c r="O17" s="208"/>
      <c r="P17" s="208"/>
      <c r="Q17" s="209"/>
      <c r="R17" s="283"/>
      <c r="S17" s="343"/>
      <c r="T17" s="284"/>
      <c r="U17" s="284"/>
      <c r="V17" s="284"/>
      <c r="W17" s="284"/>
      <c r="X17" s="285"/>
      <c r="Y17" s="232">
        <v>68.44</v>
      </c>
      <c r="Z17" s="210"/>
      <c r="AA17" s="347"/>
      <c r="AB17" s="211"/>
      <c r="AC17" s="211"/>
      <c r="AD17" s="211"/>
      <c r="AE17" s="211"/>
      <c r="AF17" s="212"/>
      <c r="AG17" s="213"/>
    </row>
    <row r="18" spans="1:33" ht="15">
      <c r="A18" s="451"/>
      <c r="B18" s="251" t="s">
        <v>125</v>
      </c>
      <c r="C18" s="203"/>
      <c r="D18" s="314"/>
      <c r="E18" s="204"/>
      <c r="F18" s="204"/>
      <c r="G18" s="204"/>
      <c r="H18" s="205"/>
      <c r="I18" s="206"/>
      <c r="J18" s="231"/>
      <c r="K18" s="207"/>
      <c r="L18" s="333"/>
      <c r="M18" s="208"/>
      <c r="N18" s="208"/>
      <c r="O18" s="208"/>
      <c r="P18" s="208"/>
      <c r="Q18" s="209"/>
      <c r="R18" s="283"/>
      <c r="S18" s="343"/>
      <c r="T18" s="284"/>
      <c r="U18" s="284"/>
      <c r="V18" s="284"/>
      <c r="W18" s="284"/>
      <c r="X18" s="285"/>
      <c r="Y18" s="232">
        <v>11.72</v>
      </c>
      <c r="Z18" s="210"/>
      <c r="AA18" s="347"/>
      <c r="AB18" s="211"/>
      <c r="AC18" s="211"/>
      <c r="AD18" s="211"/>
      <c r="AE18" s="211"/>
      <c r="AF18" s="212"/>
      <c r="AG18" s="213"/>
    </row>
    <row r="19" spans="1:33" ht="15">
      <c r="A19" s="438"/>
      <c r="B19" s="251" t="s">
        <v>126</v>
      </c>
      <c r="C19" s="203"/>
      <c r="D19" s="314"/>
      <c r="E19" s="204"/>
      <c r="F19" s="204"/>
      <c r="G19" s="204"/>
      <c r="H19" s="205"/>
      <c r="I19" s="206"/>
      <c r="J19" s="231"/>
      <c r="K19" s="207"/>
      <c r="L19" s="333"/>
      <c r="M19" s="208"/>
      <c r="N19" s="208"/>
      <c r="O19" s="208"/>
      <c r="P19" s="208"/>
      <c r="Q19" s="209"/>
      <c r="R19" s="283"/>
      <c r="S19" s="343"/>
      <c r="T19" s="284"/>
      <c r="U19" s="284"/>
      <c r="V19" s="284"/>
      <c r="W19" s="284"/>
      <c r="X19" s="285"/>
      <c r="Y19" s="232">
        <v>19.84</v>
      </c>
      <c r="Z19" s="210"/>
      <c r="AA19" s="347"/>
      <c r="AB19" s="211"/>
      <c r="AC19" s="211"/>
      <c r="AD19" s="211"/>
      <c r="AE19" s="211"/>
      <c r="AF19" s="212"/>
      <c r="AG19" s="213"/>
    </row>
    <row r="20" spans="1:33" ht="15">
      <c r="A20" s="439">
        <v>5</v>
      </c>
      <c r="B20" s="380" t="s">
        <v>2</v>
      </c>
      <c r="C20" s="169">
        <v>1</v>
      </c>
      <c r="D20" s="313"/>
      <c r="E20" s="72"/>
      <c r="F20" s="72"/>
      <c r="G20" s="72"/>
      <c r="H20" s="79"/>
      <c r="I20" s="140"/>
      <c r="J20" s="146">
        <v>1</v>
      </c>
      <c r="K20" s="381"/>
      <c r="L20" s="382"/>
      <c r="M20" s="383"/>
      <c r="N20" s="383"/>
      <c r="O20" s="383"/>
      <c r="P20" s="383"/>
      <c r="Q20" s="384"/>
      <c r="R20" s="274"/>
      <c r="S20" s="340"/>
      <c r="T20" s="275"/>
      <c r="U20" s="275"/>
      <c r="V20" s="275"/>
      <c r="W20" s="275"/>
      <c r="X20" s="276"/>
      <c r="Y20" s="173"/>
      <c r="Z20" s="73"/>
      <c r="AA20" s="330"/>
      <c r="AB20" s="74"/>
      <c r="AC20" s="74"/>
      <c r="AD20" s="74"/>
      <c r="AE20" s="74"/>
      <c r="AF20" s="75"/>
      <c r="AG20" s="161"/>
    </row>
    <row r="21" spans="1:33" ht="15">
      <c r="A21" s="439"/>
      <c r="B21" s="132" t="s">
        <v>68</v>
      </c>
      <c r="C21" s="169"/>
      <c r="D21" s="313"/>
      <c r="E21" s="72"/>
      <c r="F21" s="72"/>
      <c r="G21" s="72"/>
      <c r="H21" s="79"/>
      <c r="I21" s="140"/>
      <c r="J21" s="146"/>
      <c r="K21" s="73"/>
      <c r="L21" s="330"/>
      <c r="M21" s="74"/>
      <c r="N21" s="74"/>
      <c r="O21" s="74"/>
      <c r="P21" s="74"/>
      <c r="Q21" s="75"/>
      <c r="R21" s="274"/>
      <c r="S21" s="340"/>
      <c r="T21" s="275"/>
      <c r="U21" s="275"/>
      <c r="V21" s="275"/>
      <c r="W21" s="275"/>
      <c r="X21" s="276"/>
      <c r="Y21" s="173">
        <v>14.18</v>
      </c>
      <c r="Z21" s="152"/>
      <c r="AA21" s="346"/>
      <c r="AB21" s="77"/>
      <c r="AC21" s="77"/>
      <c r="AD21" s="77"/>
      <c r="AE21" s="77"/>
      <c r="AF21" s="80"/>
      <c r="AG21" s="164">
        <f aca="true" t="shared" si="0" ref="AG21:AG27">SUM(Z21:AF21)</f>
        <v>0</v>
      </c>
    </row>
    <row r="22" spans="1:33" ht="15">
      <c r="A22" s="439"/>
      <c r="B22" s="132" t="s">
        <v>69</v>
      </c>
      <c r="C22" s="169"/>
      <c r="D22" s="313"/>
      <c r="E22" s="72"/>
      <c r="F22" s="72"/>
      <c r="G22" s="72"/>
      <c r="H22" s="79"/>
      <c r="I22" s="140"/>
      <c r="J22" s="146"/>
      <c r="K22" s="73"/>
      <c r="L22" s="330"/>
      <c r="M22" s="74"/>
      <c r="N22" s="74"/>
      <c r="O22" s="74"/>
      <c r="P22" s="74"/>
      <c r="Q22" s="75"/>
      <c r="R22" s="274"/>
      <c r="S22" s="340"/>
      <c r="T22" s="275"/>
      <c r="U22" s="275"/>
      <c r="V22" s="275"/>
      <c r="W22" s="275"/>
      <c r="X22" s="276"/>
      <c r="Y22" s="173">
        <v>19.98</v>
      </c>
      <c r="Z22" s="152"/>
      <c r="AA22" s="346"/>
      <c r="AB22" s="77"/>
      <c r="AC22" s="77"/>
      <c r="AD22" s="77"/>
      <c r="AE22" s="77"/>
      <c r="AF22" s="80"/>
      <c r="AG22" s="164">
        <f t="shared" si="0"/>
        <v>0</v>
      </c>
    </row>
    <row r="23" spans="1:33" ht="15">
      <c r="A23" s="439"/>
      <c r="B23" s="132" t="s">
        <v>70</v>
      </c>
      <c r="C23" s="169"/>
      <c r="D23" s="313"/>
      <c r="E23" s="72"/>
      <c r="F23" s="72"/>
      <c r="G23" s="72"/>
      <c r="H23" s="79"/>
      <c r="I23" s="140"/>
      <c r="J23" s="146"/>
      <c r="K23" s="73"/>
      <c r="L23" s="330"/>
      <c r="M23" s="74"/>
      <c r="N23" s="74"/>
      <c r="O23" s="74"/>
      <c r="P23" s="74"/>
      <c r="Q23" s="75"/>
      <c r="R23" s="274"/>
      <c r="S23" s="340"/>
      <c r="T23" s="275"/>
      <c r="U23" s="275"/>
      <c r="V23" s="275"/>
      <c r="W23" s="275"/>
      <c r="X23" s="276"/>
      <c r="Y23" s="173">
        <v>20.41</v>
      </c>
      <c r="Z23" s="152"/>
      <c r="AA23" s="346"/>
      <c r="AB23" s="77"/>
      <c r="AC23" s="77"/>
      <c r="AD23" s="77"/>
      <c r="AE23" s="77"/>
      <c r="AF23" s="80"/>
      <c r="AG23" s="164">
        <f t="shared" si="0"/>
        <v>0</v>
      </c>
    </row>
    <row r="24" spans="1:33" ht="15">
      <c r="A24" s="439"/>
      <c r="B24" s="132" t="s">
        <v>71</v>
      </c>
      <c r="C24" s="169"/>
      <c r="D24" s="313"/>
      <c r="E24" s="72"/>
      <c r="F24" s="72"/>
      <c r="G24" s="72"/>
      <c r="H24" s="79"/>
      <c r="I24" s="140"/>
      <c r="J24" s="146"/>
      <c r="K24" s="73"/>
      <c r="L24" s="330"/>
      <c r="M24" s="74"/>
      <c r="N24" s="74"/>
      <c r="O24" s="74"/>
      <c r="P24" s="74"/>
      <c r="Q24" s="75"/>
      <c r="R24" s="274"/>
      <c r="S24" s="340"/>
      <c r="T24" s="275"/>
      <c r="U24" s="275"/>
      <c r="V24" s="275"/>
      <c r="W24" s="275"/>
      <c r="X24" s="276"/>
      <c r="Y24" s="174">
        <v>12.2</v>
      </c>
      <c r="Z24" s="152"/>
      <c r="AA24" s="346"/>
      <c r="AB24" s="77"/>
      <c r="AC24" s="77"/>
      <c r="AD24" s="77"/>
      <c r="AE24" s="77"/>
      <c r="AF24" s="80"/>
      <c r="AG24" s="164">
        <f t="shared" si="0"/>
        <v>0</v>
      </c>
    </row>
    <row r="25" spans="1:33" ht="15">
      <c r="A25" s="439"/>
      <c r="B25" s="132" t="s">
        <v>72</v>
      </c>
      <c r="C25" s="169"/>
      <c r="D25" s="313"/>
      <c r="E25" s="72"/>
      <c r="F25" s="72"/>
      <c r="G25" s="72"/>
      <c r="H25" s="79"/>
      <c r="I25" s="140"/>
      <c r="J25" s="146"/>
      <c r="K25" s="73"/>
      <c r="L25" s="330"/>
      <c r="M25" s="74"/>
      <c r="N25" s="74"/>
      <c r="O25" s="74"/>
      <c r="P25" s="74"/>
      <c r="Q25" s="75"/>
      <c r="R25" s="274"/>
      <c r="S25" s="340"/>
      <c r="T25" s="275"/>
      <c r="U25" s="275"/>
      <c r="V25" s="275"/>
      <c r="W25" s="275"/>
      <c r="X25" s="276"/>
      <c r="Y25" s="173">
        <v>15.09</v>
      </c>
      <c r="Z25" s="152"/>
      <c r="AA25" s="346"/>
      <c r="AB25" s="77"/>
      <c r="AC25" s="77"/>
      <c r="AD25" s="77"/>
      <c r="AE25" s="77"/>
      <c r="AF25" s="80"/>
      <c r="AG25" s="164">
        <f t="shared" si="0"/>
        <v>0</v>
      </c>
    </row>
    <row r="26" spans="1:33" ht="15">
      <c r="A26" s="439"/>
      <c r="B26" s="385" t="s">
        <v>50</v>
      </c>
      <c r="C26" s="169"/>
      <c r="D26" s="313"/>
      <c r="E26" s="72"/>
      <c r="F26" s="72"/>
      <c r="G26" s="72"/>
      <c r="H26" s="79"/>
      <c r="I26" s="140"/>
      <c r="J26" s="146"/>
      <c r="K26" s="73"/>
      <c r="L26" s="330"/>
      <c r="M26" s="74"/>
      <c r="N26" s="74"/>
      <c r="O26" s="74"/>
      <c r="P26" s="74"/>
      <c r="Q26" s="75"/>
      <c r="R26" s="274"/>
      <c r="S26" s="340"/>
      <c r="T26" s="275"/>
      <c r="U26" s="275"/>
      <c r="V26" s="275"/>
      <c r="W26" s="275"/>
      <c r="X26" s="276"/>
      <c r="Y26" s="173">
        <v>18.14</v>
      </c>
      <c r="Z26" s="152"/>
      <c r="AA26" s="346"/>
      <c r="AB26" s="77"/>
      <c r="AC26" s="77"/>
      <c r="AD26" s="77"/>
      <c r="AE26" s="77"/>
      <c r="AF26" s="80"/>
      <c r="AG26" s="164">
        <f t="shared" si="0"/>
        <v>0</v>
      </c>
    </row>
    <row r="27" spans="1:33" ht="27" customHeight="1" thickBot="1">
      <c r="A27" s="441" t="s">
        <v>25</v>
      </c>
      <c r="B27" s="442"/>
      <c r="C27" s="365">
        <f>SUM(C7:C26)</f>
        <v>1</v>
      </c>
      <c r="D27" s="366"/>
      <c r="E27" s="367">
        <f aca="true" t="shared" si="1" ref="E27:J27">SUM(E7:E26)</f>
        <v>0</v>
      </c>
      <c r="F27" s="367">
        <f t="shared" si="1"/>
        <v>1</v>
      </c>
      <c r="G27" s="367">
        <f t="shared" si="1"/>
        <v>0</v>
      </c>
      <c r="H27" s="367">
        <f t="shared" si="1"/>
        <v>0</v>
      </c>
      <c r="I27" s="368">
        <f t="shared" si="1"/>
        <v>0</v>
      </c>
      <c r="J27" s="364">
        <f t="shared" si="1"/>
        <v>4</v>
      </c>
      <c r="K27" s="369"/>
      <c r="L27" s="370"/>
      <c r="M27" s="371"/>
      <c r="N27" s="371"/>
      <c r="O27" s="371"/>
      <c r="P27" s="371"/>
      <c r="Q27" s="372"/>
      <c r="R27" s="373">
        <f>SUM(R7:R26)</f>
        <v>0</v>
      </c>
      <c r="S27" s="374"/>
      <c r="T27" s="375">
        <f>SUM(T7:T26)</f>
        <v>0</v>
      </c>
      <c r="U27" s="375">
        <f>SUM(U7:U26)</f>
        <v>0</v>
      </c>
      <c r="V27" s="375">
        <f>SUM(V7:V26)</f>
        <v>0</v>
      </c>
      <c r="W27" s="375">
        <f>SUM(W7:W26)</f>
        <v>0</v>
      </c>
      <c r="X27" s="376">
        <f>SUM(X7:X26)</f>
        <v>0</v>
      </c>
      <c r="Y27" s="377">
        <f>SUM(Y21:Y26)</f>
        <v>100</v>
      </c>
      <c r="Z27" s="373"/>
      <c r="AA27" s="374"/>
      <c r="AB27" s="375"/>
      <c r="AC27" s="375"/>
      <c r="AD27" s="375"/>
      <c r="AE27" s="375"/>
      <c r="AF27" s="378"/>
      <c r="AG27" s="379">
        <f t="shared" si="0"/>
        <v>0</v>
      </c>
    </row>
    <row r="29" ht="15">
      <c r="AG29" s="253"/>
    </row>
    <row r="33" spans="1:12" s="93" customFormat="1" ht="15">
      <c r="A33" s="91" t="s">
        <v>31</v>
      </c>
      <c r="B33" s="91"/>
      <c r="C33" s="92"/>
      <c r="D33" s="92"/>
      <c r="F33" s="94"/>
      <c r="H33" s="95"/>
      <c r="K33" s="94"/>
      <c r="L33" s="94"/>
    </row>
    <row r="34" spans="1:14" s="93" customFormat="1" ht="15">
      <c r="A34" s="96"/>
      <c r="B34" s="97" t="s">
        <v>32</v>
      </c>
      <c r="C34" s="97" t="s">
        <v>33</v>
      </c>
      <c r="D34" s="97"/>
      <c r="E34" s="98"/>
      <c r="F34" s="99"/>
      <c r="G34" s="98"/>
      <c r="H34" s="100"/>
      <c r="I34" s="98"/>
      <c r="J34" s="98"/>
      <c r="K34" s="101"/>
      <c r="L34" s="101"/>
      <c r="M34" s="102"/>
      <c r="N34" s="102"/>
    </row>
    <row r="37" spans="1:12" s="13" customFormat="1" ht="12.75">
      <c r="A37" s="109" t="s">
        <v>52</v>
      </c>
      <c r="B37" s="109"/>
      <c r="C37" s="109"/>
      <c r="D37" s="109"/>
      <c r="E37" s="109"/>
      <c r="F37" s="14"/>
      <c r="H37" s="15"/>
      <c r="K37" s="14"/>
      <c r="L37" s="14"/>
    </row>
    <row r="38" spans="1:12" s="13" customFormat="1" ht="12.75">
      <c r="A38" s="16"/>
      <c r="B38" s="18"/>
      <c r="G38" s="13" t="s">
        <v>26</v>
      </c>
      <c r="K38" s="14"/>
      <c r="L38" s="14"/>
    </row>
    <row r="39" spans="1:12" s="13" customFormat="1" ht="12.75">
      <c r="A39" s="16"/>
      <c r="B39" s="18" t="s">
        <v>90</v>
      </c>
      <c r="E39" s="19">
        <f>C27</f>
        <v>1</v>
      </c>
      <c r="F39" s="14" t="s">
        <v>27</v>
      </c>
      <c r="G39" s="20"/>
      <c r="H39" s="14" t="s">
        <v>28</v>
      </c>
      <c r="I39" s="14"/>
      <c r="J39" s="19">
        <f aca="true" t="shared" si="2" ref="J39:J45">E39*G39</f>
        <v>0</v>
      </c>
      <c r="K39" s="14"/>
      <c r="L39" s="14"/>
    </row>
    <row r="40" spans="1:12" s="13" customFormat="1" ht="12.75">
      <c r="A40" s="16"/>
      <c r="B40" s="18" t="s">
        <v>97</v>
      </c>
      <c r="E40" s="19">
        <v>2</v>
      </c>
      <c r="F40" s="14" t="s">
        <v>27</v>
      </c>
      <c r="G40" s="20"/>
      <c r="H40" s="14"/>
      <c r="I40" s="14"/>
      <c r="J40" s="19"/>
      <c r="K40" s="14"/>
      <c r="L40" s="14"/>
    </row>
    <row r="41" spans="1:12" s="13" customFormat="1" ht="12.75">
      <c r="A41" s="16"/>
      <c r="B41" s="18" t="s">
        <v>130</v>
      </c>
      <c r="E41" s="19">
        <f>E27</f>
        <v>0</v>
      </c>
      <c r="F41" s="14" t="s">
        <v>27</v>
      </c>
      <c r="G41" s="20"/>
      <c r="H41" s="14" t="s">
        <v>28</v>
      </c>
      <c r="I41" s="14"/>
      <c r="J41" s="19">
        <f t="shared" si="2"/>
        <v>0</v>
      </c>
      <c r="K41" s="14"/>
      <c r="L41" s="14"/>
    </row>
    <row r="42" spans="1:12" s="13" customFormat="1" ht="12.75">
      <c r="A42" s="16"/>
      <c r="B42" s="18" t="s">
        <v>29</v>
      </c>
      <c r="E42" s="19">
        <f>F27</f>
        <v>1</v>
      </c>
      <c r="F42" s="14" t="s">
        <v>27</v>
      </c>
      <c r="G42" s="20"/>
      <c r="H42" s="14" t="s">
        <v>28</v>
      </c>
      <c r="I42" s="14"/>
      <c r="J42" s="19">
        <f t="shared" si="2"/>
        <v>0</v>
      </c>
      <c r="K42" s="14"/>
      <c r="L42" s="14"/>
    </row>
    <row r="43" spans="1:12" s="13" customFormat="1" ht="12.75">
      <c r="A43" s="16"/>
      <c r="B43" s="18" t="s">
        <v>131</v>
      </c>
      <c r="E43" s="19">
        <f>G27</f>
        <v>0</v>
      </c>
      <c r="F43" s="14" t="s">
        <v>27</v>
      </c>
      <c r="G43" s="20"/>
      <c r="H43" s="14" t="s">
        <v>30</v>
      </c>
      <c r="I43" s="14"/>
      <c r="J43" s="19">
        <f t="shared" si="2"/>
        <v>0</v>
      </c>
      <c r="K43" s="14"/>
      <c r="L43" s="14"/>
    </row>
    <row r="44" spans="1:12" s="13" customFormat="1" ht="12.75">
      <c r="A44" s="16"/>
      <c r="B44" s="18" t="s">
        <v>35</v>
      </c>
      <c r="E44" s="19">
        <f>H27</f>
        <v>0</v>
      </c>
      <c r="F44" s="14" t="s">
        <v>27</v>
      </c>
      <c r="G44" s="20"/>
      <c r="H44" s="14" t="s">
        <v>30</v>
      </c>
      <c r="I44" s="14"/>
      <c r="J44" s="19">
        <f t="shared" si="2"/>
        <v>0</v>
      </c>
      <c r="K44" s="14"/>
      <c r="L44" s="14"/>
    </row>
    <row r="45" spans="1:12" s="13" customFormat="1" ht="12.75">
      <c r="A45" s="16"/>
      <c r="B45" s="18" t="s">
        <v>36</v>
      </c>
      <c r="E45" s="19">
        <f>I27</f>
        <v>0</v>
      </c>
      <c r="F45" s="14" t="s">
        <v>27</v>
      </c>
      <c r="G45" s="20"/>
      <c r="H45" s="14" t="s">
        <v>30</v>
      </c>
      <c r="I45" s="14"/>
      <c r="J45" s="19">
        <f t="shared" si="2"/>
        <v>0</v>
      </c>
      <c r="K45" s="14"/>
      <c r="L45" s="14"/>
    </row>
    <row r="46" spans="1:12" s="22" customFormat="1" ht="12.75">
      <c r="A46" s="12"/>
      <c r="B46" s="21" t="s">
        <v>25</v>
      </c>
      <c r="E46" s="24">
        <f>SUM(E39:E45)</f>
        <v>4</v>
      </c>
      <c r="F46" s="23"/>
      <c r="G46" s="107"/>
      <c r="H46" s="108"/>
      <c r="I46" s="23"/>
      <c r="J46" s="252">
        <f>SUM(J39:J45)</f>
        <v>0</v>
      </c>
      <c r="K46" s="23"/>
      <c r="L46" s="23"/>
    </row>
  </sheetData>
  <sheetProtection/>
  <mergeCells count="16">
    <mergeCell ref="A10:A15"/>
    <mergeCell ref="A2:AG2"/>
    <mergeCell ref="A27:B27"/>
    <mergeCell ref="A20:A26"/>
    <mergeCell ref="Y4:Y5"/>
    <mergeCell ref="Z4:AF4"/>
    <mergeCell ref="AG4:AG5"/>
    <mergeCell ref="A7:A9"/>
    <mergeCell ref="A4:A5"/>
    <mergeCell ref="A16:A19"/>
    <mergeCell ref="AE1:AG1"/>
    <mergeCell ref="B4:B5"/>
    <mergeCell ref="C4:I4"/>
    <mergeCell ref="R4:X4"/>
    <mergeCell ref="K4:Q4"/>
    <mergeCell ref="J4:J5"/>
  </mergeCells>
  <printOptions/>
  <pageMargins left="0.7" right="0.7" top="0.75" bottom="0.75" header="0.3" footer="0.3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Magdziak</dc:creator>
  <cp:keywords/>
  <dc:description/>
  <cp:lastModifiedBy>A.Rdest</cp:lastModifiedBy>
  <cp:lastPrinted>2020-08-28T11:00:24Z</cp:lastPrinted>
  <dcterms:created xsi:type="dcterms:W3CDTF">2020-07-27T11:05:23Z</dcterms:created>
  <dcterms:modified xsi:type="dcterms:W3CDTF">2021-04-09T09:15:50Z</dcterms:modified>
  <cp:category/>
  <cp:version/>
  <cp:contentType/>
  <cp:contentStatus/>
</cp:coreProperties>
</file>